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00" windowHeight="13755" activeTab="1"/>
  </bookViews>
  <sheets>
    <sheet name="examples" sheetId="1" r:id="rId1"/>
    <sheet name="switch example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2" l="1"/>
  <c r="E4" i="2"/>
  <c r="AS4" i="1"/>
  <c r="BM4" i="1"/>
  <c r="CG4" i="1"/>
  <c r="DA4" i="1"/>
  <c r="DU4" i="1"/>
  <c r="EO4" i="1"/>
  <c r="EP5" i="1"/>
  <c r="EP6" i="1"/>
  <c r="EO6" i="1" s="1"/>
  <c r="EP7" i="1"/>
  <c r="FC7" i="1" s="1"/>
  <c r="EP8" i="1"/>
  <c r="EO8" i="1" s="1"/>
  <c r="EP9" i="1"/>
  <c r="FC9" i="1" s="1"/>
  <c r="EP10" i="1"/>
  <c r="EO10" i="1" s="1"/>
  <c r="EP11" i="1"/>
  <c r="FC11" i="1" s="1"/>
  <c r="EP12" i="1"/>
  <c r="EO12" i="1" s="1"/>
  <c r="EP13" i="1"/>
  <c r="FC13" i="1" s="1"/>
  <c r="EP14" i="1"/>
  <c r="FC14" i="1" s="1"/>
  <c r="EP15" i="1"/>
  <c r="FC15" i="1" s="1"/>
  <c r="EP16" i="1"/>
  <c r="FC16" i="1" s="1"/>
  <c r="EP17" i="1"/>
  <c r="EO17" i="1" s="1"/>
  <c r="EP18" i="1"/>
  <c r="EO18" i="1" s="1"/>
  <c r="EP19" i="1"/>
  <c r="EP20" i="1"/>
  <c r="EP21" i="1"/>
  <c r="EO21" i="1" s="1"/>
  <c r="EP22" i="1"/>
  <c r="EO22" i="1" s="1"/>
  <c r="EP23" i="1"/>
  <c r="EP24" i="1"/>
  <c r="EP25" i="1"/>
  <c r="EO25" i="1" s="1"/>
  <c r="EP26" i="1"/>
  <c r="EO26" i="1" s="1"/>
  <c r="EP27" i="1"/>
  <c r="EP28" i="1"/>
  <c r="EP29" i="1"/>
  <c r="EO29" i="1" s="1"/>
  <c r="EP30" i="1"/>
  <c r="FC30" i="1" s="1"/>
  <c r="EP31" i="1"/>
  <c r="EP32" i="1"/>
  <c r="EP33" i="1"/>
  <c r="FC33" i="1" s="1"/>
  <c r="EP34" i="1"/>
  <c r="EO34" i="1" s="1"/>
  <c r="EP35" i="1"/>
  <c r="EP36" i="1"/>
  <c r="EP37" i="1"/>
  <c r="EO37" i="1" s="1"/>
  <c r="EP38" i="1"/>
  <c r="FC38" i="1" s="1"/>
  <c r="EP39" i="1"/>
  <c r="EP40" i="1"/>
  <c r="EP41" i="1"/>
  <c r="EO41" i="1" s="1"/>
  <c r="EP42" i="1"/>
  <c r="EO42" i="1" s="1"/>
  <c r="EP43" i="1"/>
  <c r="EP44" i="1"/>
  <c r="EP45" i="1"/>
  <c r="FC45" i="1" s="1"/>
  <c r="EW45" i="1"/>
  <c r="EV45" i="1"/>
  <c r="EW44" i="1"/>
  <c r="EV44" i="1"/>
  <c r="EW43" i="1"/>
  <c r="EV43" i="1"/>
  <c r="EW42" i="1"/>
  <c r="EV42" i="1"/>
  <c r="EW41" i="1"/>
  <c r="EV41" i="1"/>
  <c r="EW40" i="1"/>
  <c r="EV40" i="1"/>
  <c r="EW39" i="1"/>
  <c r="EV39" i="1"/>
  <c r="EW38" i="1"/>
  <c r="EV38" i="1"/>
  <c r="EW37" i="1"/>
  <c r="EV37" i="1"/>
  <c r="EW36" i="1"/>
  <c r="EV36" i="1"/>
  <c r="EW35" i="1"/>
  <c r="EV35" i="1"/>
  <c r="EW34" i="1"/>
  <c r="EV34" i="1"/>
  <c r="EW33" i="1"/>
  <c r="EV33" i="1"/>
  <c r="EW32" i="1"/>
  <c r="EV32" i="1"/>
  <c r="EW31" i="1"/>
  <c r="EV31" i="1"/>
  <c r="EW30" i="1"/>
  <c r="EV30" i="1"/>
  <c r="EW29" i="1"/>
  <c r="EV29" i="1"/>
  <c r="EW28" i="1"/>
  <c r="EV28" i="1"/>
  <c r="EW27" i="1"/>
  <c r="EV27" i="1"/>
  <c r="EW26" i="1"/>
  <c r="EV26" i="1"/>
  <c r="EW25" i="1"/>
  <c r="EV25" i="1"/>
  <c r="EW24" i="1"/>
  <c r="EV24" i="1"/>
  <c r="EW23" i="1"/>
  <c r="EV23" i="1"/>
  <c r="EW22" i="1"/>
  <c r="EV22" i="1"/>
  <c r="EW21" i="1"/>
  <c r="EV21" i="1"/>
  <c r="EW20" i="1"/>
  <c r="EV20" i="1"/>
  <c r="EW19" i="1"/>
  <c r="EV19" i="1"/>
  <c r="EW18" i="1"/>
  <c r="EV18" i="1"/>
  <c r="EW17" i="1"/>
  <c r="EV17" i="1"/>
  <c r="EW16" i="1"/>
  <c r="EV16" i="1"/>
  <c r="EW15" i="1"/>
  <c r="EV15" i="1"/>
  <c r="EW14" i="1"/>
  <c r="EV14" i="1"/>
  <c r="EW13" i="1"/>
  <c r="EV13" i="1"/>
  <c r="EW12" i="1"/>
  <c r="EV12" i="1"/>
  <c r="EW11" i="1"/>
  <c r="EV11" i="1"/>
  <c r="EW10" i="1"/>
  <c r="EV10" i="1"/>
  <c r="EW9" i="1"/>
  <c r="EV9" i="1"/>
  <c r="EW8" i="1"/>
  <c r="EV8" i="1"/>
  <c r="EW7" i="1"/>
  <c r="EV7" i="1"/>
  <c r="EW6" i="1"/>
  <c r="EV6" i="1"/>
  <c r="EW5" i="1"/>
  <c r="EY5" i="1" s="1"/>
  <c r="EV5" i="1"/>
  <c r="EX5" i="1" s="1"/>
  <c r="EX6" i="1" s="1"/>
  <c r="EC45" i="1"/>
  <c r="EB45" i="1"/>
  <c r="EC44" i="1"/>
  <c r="EB44" i="1"/>
  <c r="EC43" i="1"/>
  <c r="EB43" i="1"/>
  <c r="EC42" i="1"/>
  <c r="EB42" i="1"/>
  <c r="EC41" i="1"/>
  <c r="EB41" i="1"/>
  <c r="EC40" i="1"/>
  <c r="EB40" i="1"/>
  <c r="EC39" i="1"/>
  <c r="EB39" i="1"/>
  <c r="EC38" i="1"/>
  <c r="EB38" i="1"/>
  <c r="EC37" i="1"/>
  <c r="EB37" i="1"/>
  <c r="EC36" i="1"/>
  <c r="EB36" i="1"/>
  <c r="EC35" i="1"/>
  <c r="EB35" i="1"/>
  <c r="EC34" i="1"/>
  <c r="EB34" i="1"/>
  <c r="EC33" i="1"/>
  <c r="EB33" i="1"/>
  <c r="EC32" i="1"/>
  <c r="EB32" i="1"/>
  <c r="EC31" i="1"/>
  <c r="EB31" i="1"/>
  <c r="EC30" i="1"/>
  <c r="EB30" i="1"/>
  <c r="EC29" i="1"/>
  <c r="EB29" i="1"/>
  <c r="EC28" i="1"/>
  <c r="EB28" i="1"/>
  <c r="EC27" i="1"/>
  <c r="EB27" i="1"/>
  <c r="EC26" i="1"/>
  <c r="EB26" i="1"/>
  <c r="EC25" i="1"/>
  <c r="EB25" i="1"/>
  <c r="EC24" i="1"/>
  <c r="EB24" i="1"/>
  <c r="EC23" i="1"/>
  <c r="EB23" i="1"/>
  <c r="EC22" i="1"/>
  <c r="EB22" i="1"/>
  <c r="EC21" i="1"/>
  <c r="EB21" i="1"/>
  <c r="EC20" i="1"/>
  <c r="EB20" i="1"/>
  <c r="EC19" i="1"/>
  <c r="EB19" i="1"/>
  <c r="EC18" i="1"/>
  <c r="EB18" i="1"/>
  <c r="EC17" i="1"/>
  <c r="EB17" i="1"/>
  <c r="DU21" i="1"/>
  <c r="EC16" i="1"/>
  <c r="EB16" i="1"/>
  <c r="DU25" i="1"/>
  <c r="EC15" i="1"/>
  <c r="EB15" i="1"/>
  <c r="DU17" i="1"/>
  <c r="EC14" i="1"/>
  <c r="EB14" i="1"/>
  <c r="DU5" i="1"/>
  <c r="EC13" i="1"/>
  <c r="EB13" i="1"/>
  <c r="DU7" i="1"/>
  <c r="EC12" i="1"/>
  <c r="EB12" i="1"/>
  <c r="DU11" i="1"/>
  <c r="EC11" i="1"/>
  <c r="EB11" i="1"/>
  <c r="DU8" i="1"/>
  <c r="EC10" i="1"/>
  <c r="EB10" i="1"/>
  <c r="DU16" i="1"/>
  <c r="EC9" i="1"/>
  <c r="EB9" i="1"/>
  <c r="EI9" i="1"/>
  <c r="EC8" i="1"/>
  <c r="EB8" i="1"/>
  <c r="DU9" i="1"/>
  <c r="EC7" i="1"/>
  <c r="EB7" i="1"/>
  <c r="EI7" i="1"/>
  <c r="EC6" i="1"/>
  <c r="EB6" i="1"/>
  <c r="DU31" i="1"/>
  <c r="EC5" i="1"/>
  <c r="EE5" i="1" s="1"/>
  <c r="EB5" i="1"/>
  <c r="EI5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8" i="1" s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48" i="1" s="1"/>
  <c r="AM5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8" i="1" s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8" i="1" s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U7" i="1"/>
  <c r="CU48" i="1" s="1"/>
  <c r="CU6" i="1"/>
  <c r="CU5" i="1"/>
  <c r="DI45" i="1"/>
  <c r="DH45" i="1"/>
  <c r="DA43" i="1"/>
  <c r="DI44" i="1"/>
  <c r="DH44" i="1"/>
  <c r="DA13" i="1"/>
  <c r="DI43" i="1"/>
  <c r="DH43" i="1"/>
  <c r="DA32" i="1"/>
  <c r="DI42" i="1"/>
  <c r="DH42" i="1"/>
  <c r="DA37" i="1"/>
  <c r="DI41" i="1"/>
  <c r="DH41" i="1"/>
  <c r="DA44" i="1"/>
  <c r="DI40" i="1"/>
  <c r="DH40" i="1"/>
  <c r="DA22" i="1"/>
  <c r="DI39" i="1"/>
  <c r="DH39" i="1"/>
  <c r="DA6" i="1"/>
  <c r="DI38" i="1"/>
  <c r="DH38" i="1"/>
  <c r="DA11" i="1"/>
  <c r="DI37" i="1"/>
  <c r="DH37" i="1"/>
  <c r="DI36" i="1"/>
  <c r="DH36" i="1"/>
  <c r="DA39" i="1"/>
  <c r="DI35" i="1"/>
  <c r="DH35" i="1"/>
  <c r="DA35" i="1"/>
  <c r="DD35" i="1" s="1"/>
  <c r="DI34" i="1"/>
  <c r="DH34" i="1"/>
  <c r="DA9" i="1"/>
  <c r="DI33" i="1"/>
  <c r="DH33" i="1"/>
  <c r="DA28" i="1"/>
  <c r="DI32" i="1"/>
  <c r="DH32" i="1"/>
  <c r="DA8" i="1"/>
  <c r="DI31" i="1"/>
  <c r="DH31" i="1"/>
  <c r="DA36" i="1"/>
  <c r="DI30" i="1"/>
  <c r="DH30" i="1"/>
  <c r="DA7" i="1"/>
  <c r="DI29" i="1"/>
  <c r="DH29" i="1"/>
  <c r="DA42" i="1"/>
  <c r="DI28" i="1"/>
  <c r="DH28" i="1"/>
  <c r="DA12" i="1"/>
  <c r="DI27" i="1"/>
  <c r="DH27" i="1"/>
  <c r="DA45" i="1"/>
  <c r="DI26" i="1"/>
  <c r="DH26" i="1"/>
  <c r="DA27" i="1"/>
  <c r="DI25" i="1"/>
  <c r="DH25" i="1"/>
  <c r="DA31" i="1"/>
  <c r="DI24" i="1"/>
  <c r="DH24" i="1"/>
  <c r="DA30" i="1"/>
  <c r="DI23" i="1"/>
  <c r="DH23" i="1"/>
  <c r="DA33" i="1"/>
  <c r="DI22" i="1"/>
  <c r="DH22" i="1"/>
  <c r="DA5" i="1"/>
  <c r="DI21" i="1"/>
  <c r="DH21" i="1"/>
  <c r="DA21" i="1"/>
  <c r="DI20" i="1"/>
  <c r="DH20" i="1"/>
  <c r="DA23" i="1"/>
  <c r="DI19" i="1"/>
  <c r="DH19" i="1"/>
  <c r="DA38" i="1"/>
  <c r="DI18" i="1"/>
  <c r="DH18" i="1"/>
  <c r="DA40" i="1"/>
  <c r="DI17" i="1"/>
  <c r="DH17" i="1"/>
  <c r="DA29" i="1"/>
  <c r="DI16" i="1"/>
  <c r="DH16" i="1"/>
  <c r="DA20" i="1"/>
  <c r="DI15" i="1"/>
  <c r="DH15" i="1"/>
  <c r="DA16" i="1"/>
  <c r="DI14" i="1"/>
  <c r="DH14" i="1"/>
  <c r="DA15" i="1"/>
  <c r="DI13" i="1"/>
  <c r="DH13" i="1"/>
  <c r="DA41" i="1"/>
  <c r="DI12" i="1"/>
  <c r="DH12" i="1"/>
  <c r="DA19" i="1"/>
  <c r="DC12" i="1" s="1"/>
  <c r="DI11" i="1"/>
  <c r="DH11" i="1"/>
  <c r="DA18" i="1"/>
  <c r="DI10" i="1"/>
  <c r="DH10" i="1"/>
  <c r="DA17" i="1"/>
  <c r="DI9" i="1"/>
  <c r="DH9" i="1"/>
  <c r="DA10" i="1"/>
  <c r="DI8" i="1"/>
  <c r="DH8" i="1"/>
  <c r="DA26" i="1"/>
  <c r="DI7" i="1"/>
  <c r="DH7" i="1"/>
  <c r="DA24" i="1"/>
  <c r="DI6" i="1"/>
  <c r="DH6" i="1"/>
  <c r="DA25" i="1"/>
  <c r="DK5" i="1"/>
  <c r="DI5" i="1"/>
  <c r="DH5" i="1"/>
  <c r="DJ5" i="1" s="1"/>
  <c r="DA14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8" i="1" s="1"/>
  <c r="BZ6" i="1"/>
  <c r="BZ7" i="1" s="1"/>
  <c r="BZ8" i="1" s="1"/>
  <c r="BZ9" i="1" s="1"/>
  <c r="BZ10" i="1" s="1"/>
  <c r="BZ11" i="1" s="1"/>
  <c r="BZ12" i="1" s="1"/>
  <c r="BZ13" i="1" s="1"/>
  <c r="BZ14" i="1" s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8" i="1" s="1"/>
  <c r="AL6" i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8" i="1" s="1"/>
  <c r="CO45" i="1"/>
  <c r="CN45" i="1"/>
  <c r="CO44" i="1"/>
  <c r="CN44" i="1"/>
  <c r="CO43" i="1"/>
  <c r="CN43" i="1"/>
  <c r="CJ43" i="1"/>
  <c r="CO42" i="1"/>
  <c r="CN42" i="1"/>
  <c r="CO41" i="1"/>
  <c r="CN41" i="1"/>
  <c r="CO40" i="1"/>
  <c r="CN40" i="1"/>
  <c r="CO39" i="1"/>
  <c r="CN39" i="1"/>
  <c r="CO38" i="1"/>
  <c r="CN38" i="1"/>
  <c r="CJ38" i="1"/>
  <c r="CO37" i="1"/>
  <c r="CN37" i="1"/>
  <c r="CO36" i="1"/>
  <c r="CN36" i="1"/>
  <c r="CO35" i="1"/>
  <c r="CN35" i="1"/>
  <c r="CJ35" i="1"/>
  <c r="CO34" i="1"/>
  <c r="CN34" i="1"/>
  <c r="CO33" i="1"/>
  <c r="CN33" i="1"/>
  <c r="CO32" i="1"/>
  <c r="CN32" i="1"/>
  <c r="CO31" i="1"/>
  <c r="CN31" i="1"/>
  <c r="CO30" i="1"/>
  <c r="CN30" i="1"/>
  <c r="CJ30" i="1"/>
  <c r="CO29" i="1"/>
  <c r="CN29" i="1"/>
  <c r="CO28" i="1"/>
  <c r="CN28" i="1"/>
  <c r="CO27" i="1"/>
  <c r="CN27" i="1"/>
  <c r="CJ27" i="1"/>
  <c r="CO26" i="1"/>
  <c r="CN26" i="1"/>
  <c r="CO25" i="1"/>
  <c r="CN25" i="1"/>
  <c r="CO24" i="1"/>
  <c r="CN24" i="1"/>
  <c r="CO23" i="1"/>
  <c r="CN23" i="1"/>
  <c r="CO22" i="1"/>
  <c r="CN22" i="1"/>
  <c r="CO21" i="1"/>
  <c r="CN21" i="1"/>
  <c r="CO20" i="1"/>
  <c r="CN20" i="1"/>
  <c r="CO19" i="1"/>
  <c r="CN19" i="1"/>
  <c r="CO18" i="1"/>
  <c r="CN18" i="1"/>
  <c r="CO17" i="1"/>
  <c r="CN17" i="1"/>
  <c r="CO16" i="1"/>
  <c r="CN16" i="1"/>
  <c r="CO15" i="1"/>
  <c r="CN15" i="1"/>
  <c r="CO14" i="1"/>
  <c r="CN14" i="1"/>
  <c r="CO13" i="1"/>
  <c r="CN13" i="1"/>
  <c r="CO12" i="1"/>
  <c r="CN12" i="1"/>
  <c r="CO11" i="1"/>
  <c r="CN11" i="1"/>
  <c r="CO10" i="1"/>
  <c r="CN10" i="1"/>
  <c r="CO9" i="1"/>
  <c r="CN9" i="1"/>
  <c r="CO8" i="1"/>
  <c r="CN8" i="1"/>
  <c r="CO7" i="1"/>
  <c r="CN7" i="1"/>
  <c r="CO6" i="1"/>
  <c r="CN6" i="1"/>
  <c r="CO5" i="1"/>
  <c r="CN5" i="1"/>
  <c r="CP5" i="1" s="1"/>
  <c r="CJ5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8" i="1"/>
  <c r="AF7" i="1"/>
  <c r="AF6" i="1"/>
  <c r="AF5" i="1"/>
  <c r="AF9" i="1"/>
  <c r="AG45" i="1"/>
  <c r="AD45" i="1"/>
  <c r="AC45" i="1"/>
  <c r="AB45" i="1"/>
  <c r="AA45" i="1"/>
  <c r="AG44" i="1"/>
  <c r="AD44" i="1"/>
  <c r="AC44" i="1"/>
  <c r="AB44" i="1"/>
  <c r="AA44" i="1"/>
  <c r="AG43" i="1"/>
  <c r="AD43" i="1"/>
  <c r="AC43" i="1"/>
  <c r="AB43" i="1"/>
  <c r="AA43" i="1"/>
  <c r="AG42" i="1"/>
  <c r="AD42" i="1"/>
  <c r="AC42" i="1"/>
  <c r="AB42" i="1"/>
  <c r="AA42" i="1"/>
  <c r="AG41" i="1"/>
  <c r="AD41" i="1"/>
  <c r="AC41" i="1"/>
  <c r="AB41" i="1"/>
  <c r="AA41" i="1"/>
  <c r="AG40" i="1"/>
  <c r="AD40" i="1"/>
  <c r="AC40" i="1"/>
  <c r="AB40" i="1"/>
  <c r="AA40" i="1"/>
  <c r="AG39" i="1"/>
  <c r="AD39" i="1"/>
  <c r="AC39" i="1"/>
  <c r="AB39" i="1"/>
  <c r="AA39" i="1"/>
  <c r="AG38" i="1"/>
  <c r="AD38" i="1"/>
  <c r="AC38" i="1"/>
  <c r="AB38" i="1"/>
  <c r="AA38" i="1"/>
  <c r="AG37" i="1"/>
  <c r="AD37" i="1"/>
  <c r="AC37" i="1"/>
  <c r="AB37" i="1"/>
  <c r="AA37" i="1"/>
  <c r="AG36" i="1"/>
  <c r="AD36" i="1"/>
  <c r="AC36" i="1"/>
  <c r="AB36" i="1"/>
  <c r="AA36" i="1"/>
  <c r="AG35" i="1"/>
  <c r="AD35" i="1"/>
  <c r="AC35" i="1"/>
  <c r="AB35" i="1"/>
  <c r="AA35" i="1"/>
  <c r="AG34" i="1"/>
  <c r="AD34" i="1"/>
  <c r="AC34" i="1"/>
  <c r="AB34" i="1"/>
  <c r="AA34" i="1"/>
  <c r="AG33" i="1"/>
  <c r="AD33" i="1"/>
  <c r="AC33" i="1"/>
  <c r="AB33" i="1"/>
  <c r="AA33" i="1"/>
  <c r="AG32" i="1"/>
  <c r="AD32" i="1"/>
  <c r="AC32" i="1"/>
  <c r="AB32" i="1"/>
  <c r="AA32" i="1"/>
  <c r="AG31" i="1"/>
  <c r="AD31" i="1"/>
  <c r="AC31" i="1"/>
  <c r="AB31" i="1"/>
  <c r="AA31" i="1"/>
  <c r="AG30" i="1"/>
  <c r="AD30" i="1"/>
  <c r="AC30" i="1"/>
  <c r="AB30" i="1"/>
  <c r="AA30" i="1"/>
  <c r="AG29" i="1"/>
  <c r="AD29" i="1"/>
  <c r="AC29" i="1"/>
  <c r="AB29" i="1"/>
  <c r="AA29" i="1"/>
  <c r="AG28" i="1"/>
  <c r="AD28" i="1"/>
  <c r="AC28" i="1"/>
  <c r="AB28" i="1"/>
  <c r="AA28" i="1"/>
  <c r="AG27" i="1"/>
  <c r="AD27" i="1"/>
  <c r="AC27" i="1"/>
  <c r="AB27" i="1"/>
  <c r="AA27" i="1"/>
  <c r="AG26" i="1"/>
  <c r="AD26" i="1"/>
  <c r="AC26" i="1"/>
  <c r="AB26" i="1"/>
  <c r="AA26" i="1"/>
  <c r="AG25" i="1"/>
  <c r="AD25" i="1"/>
  <c r="AC25" i="1"/>
  <c r="AB25" i="1"/>
  <c r="AA25" i="1"/>
  <c r="AG24" i="1"/>
  <c r="AD24" i="1"/>
  <c r="AC24" i="1"/>
  <c r="AB24" i="1"/>
  <c r="AA24" i="1"/>
  <c r="AG23" i="1"/>
  <c r="AD23" i="1"/>
  <c r="AC23" i="1"/>
  <c r="AB23" i="1"/>
  <c r="AA23" i="1"/>
  <c r="AG22" i="1"/>
  <c r="AD22" i="1"/>
  <c r="AC22" i="1"/>
  <c r="AB22" i="1"/>
  <c r="AA22" i="1"/>
  <c r="AG21" i="1"/>
  <c r="AD21" i="1"/>
  <c r="AC21" i="1"/>
  <c r="AB21" i="1"/>
  <c r="AA21" i="1"/>
  <c r="AG20" i="1"/>
  <c r="AD20" i="1"/>
  <c r="AC20" i="1"/>
  <c r="AB20" i="1"/>
  <c r="AA20" i="1"/>
  <c r="AG19" i="1"/>
  <c r="AD19" i="1"/>
  <c r="AC19" i="1"/>
  <c r="AB19" i="1"/>
  <c r="AA19" i="1"/>
  <c r="AG18" i="1"/>
  <c r="AD18" i="1"/>
  <c r="AC18" i="1"/>
  <c r="AB18" i="1"/>
  <c r="AA18" i="1"/>
  <c r="AG17" i="1"/>
  <c r="AD17" i="1"/>
  <c r="AC17" i="1"/>
  <c r="AB17" i="1"/>
  <c r="AA17" i="1"/>
  <c r="AG16" i="1"/>
  <c r="AD16" i="1"/>
  <c r="AC16" i="1"/>
  <c r="AB16" i="1"/>
  <c r="AA16" i="1"/>
  <c r="AG15" i="1"/>
  <c r="AD15" i="1"/>
  <c r="AC15" i="1"/>
  <c r="AB15" i="1"/>
  <c r="AA15" i="1"/>
  <c r="AG14" i="1"/>
  <c r="AD14" i="1"/>
  <c r="AC14" i="1"/>
  <c r="AB14" i="1"/>
  <c r="AA14" i="1"/>
  <c r="AG13" i="1"/>
  <c r="AD13" i="1"/>
  <c r="AC13" i="1"/>
  <c r="AB13" i="1"/>
  <c r="AA13" i="1"/>
  <c r="AG12" i="1"/>
  <c r="AD12" i="1"/>
  <c r="AC12" i="1"/>
  <c r="AB12" i="1"/>
  <c r="AA12" i="1"/>
  <c r="AG11" i="1"/>
  <c r="AD11" i="1"/>
  <c r="AC11" i="1"/>
  <c r="AB11" i="1"/>
  <c r="AA11" i="1"/>
  <c r="AG10" i="1"/>
  <c r="AD10" i="1"/>
  <c r="AC10" i="1"/>
  <c r="AB10" i="1"/>
  <c r="AA10" i="1"/>
  <c r="AG9" i="1"/>
  <c r="AD9" i="1"/>
  <c r="AC9" i="1"/>
  <c r="AB9" i="1"/>
  <c r="AA9" i="1"/>
  <c r="AG8" i="1"/>
  <c r="AD8" i="1"/>
  <c r="AC8" i="1"/>
  <c r="AB8" i="1"/>
  <c r="AA8" i="1"/>
  <c r="AG7" i="1"/>
  <c r="AD7" i="1"/>
  <c r="AC7" i="1"/>
  <c r="AB7" i="1"/>
  <c r="AA7" i="1"/>
  <c r="AG6" i="1"/>
  <c r="AD6" i="1"/>
  <c r="AC6" i="1"/>
  <c r="AB6" i="1"/>
  <c r="AA6" i="1"/>
  <c r="AG5" i="1"/>
  <c r="AI5" i="1" s="1"/>
  <c r="AH5" i="1"/>
  <c r="AD5" i="1"/>
  <c r="AC5" i="1"/>
  <c r="AB5" i="1"/>
  <c r="AA5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M35" i="1"/>
  <c r="G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M13" i="1"/>
  <c r="G13" i="1"/>
  <c r="M12" i="1"/>
  <c r="G12" i="1"/>
  <c r="M11" i="1"/>
  <c r="G11" i="1"/>
  <c r="M10" i="1"/>
  <c r="G10" i="1"/>
  <c r="M9" i="1"/>
  <c r="G9" i="1"/>
  <c r="M8" i="1"/>
  <c r="G8" i="1"/>
  <c r="M7" i="1"/>
  <c r="M6" i="1"/>
  <c r="H6" i="1"/>
  <c r="M5" i="1"/>
  <c r="N5" i="1"/>
  <c r="J5" i="1"/>
  <c r="BU45" i="1"/>
  <c r="BT45" i="1"/>
  <c r="BU44" i="1"/>
  <c r="BT44" i="1"/>
  <c r="BU43" i="1"/>
  <c r="BT43" i="1"/>
  <c r="BU42" i="1"/>
  <c r="BT42" i="1"/>
  <c r="BU41" i="1"/>
  <c r="BT41" i="1"/>
  <c r="BU40" i="1"/>
  <c r="BT40" i="1"/>
  <c r="BU39" i="1"/>
  <c r="BT39" i="1"/>
  <c r="BU38" i="1"/>
  <c r="BT38" i="1"/>
  <c r="BU37" i="1"/>
  <c r="BT37" i="1"/>
  <c r="BU36" i="1"/>
  <c r="BT36" i="1"/>
  <c r="BU35" i="1"/>
  <c r="BT35" i="1"/>
  <c r="BU34" i="1"/>
  <c r="BT34" i="1"/>
  <c r="BU33" i="1"/>
  <c r="BT33" i="1"/>
  <c r="BU32" i="1"/>
  <c r="BT32" i="1"/>
  <c r="BU31" i="1"/>
  <c r="BT31" i="1"/>
  <c r="BU30" i="1"/>
  <c r="BT30" i="1"/>
  <c r="BU29" i="1"/>
  <c r="BT29" i="1"/>
  <c r="BU28" i="1"/>
  <c r="BT28" i="1"/>
  <c r="BU27" i="1"/>
  <c r="BT27" i="1"/>
  <c r="BU26" i="1"/>
  <c r="BT26" i="1"/>
  <c r="BU25" i="1"/>
  <c r="BT25" i="1"/>
  <c r="BU24" i="1"/>
  <c r="BT24" i="1"/>
  <c r="BU23" i="1"/>
  <c r="BT23" i="1"/>
  <c r="BU22" i="1"/>
  <c r="BT22" i="1"/>
  <c r="BU21" i="1"/>
  <c r="BT21" i="1"/>
  <c r="BU20" i="1"/>
  <c r="BT20" i="1"/>
  <c r="BU19" i="1"/>
  <c r="BT19" i="1"/>
  <c r="BU18" i="1"/>
  <c r="BT18" i="1"/>
  <c r="BU17" i="1"/>
  <c r="BT17" i="1"/>
  <c r="BU16" i="1"/>
  <c r="BT16" i="1"/>
  <c r="BU15" i="1"/>
  <c r="BT15" i="1"/>
  <c r="BU14" i="1"/>
  <c r="BT14" i="1"/>
  <c r="BU13" i="1"/>
  <c r="BT13" i="1"/>
  <c r="BU12" i="1"/>
  <c r="BT12" i="1"/>
  <c r="BU11" i="1"/>
  <c r="BT11" i="1"/>
  <c r="BU10" i="1"/>
  <c r="BT10" i="1"/>
  <c r="BU9" i="1"/>
  <c r="BT9" i="1"/>
  <c r="BU8" i="1"/>
  <c r="BT8" i="1"/>
  <c r="BU7" i="1"/>
  <c r="BT7" i="1"/>
  <c r="BU6" i="1"/>
  <c r="BT6" i="1"/>
  <c r="BU5" i="1"/>
  <c r="BT5" i="1"/>
  <c r="BM41" i="1"/>
  <c r="BM18" i="1"/>
  <c r="BM17" i="1"/>
  <c r="BM25" i="1"/>
  <c r="BM40" i="1"/>
  <c r="BM32" i="1"/>
  <c r="BM15" i="1"/>
  <c r="BM37" i="1"/>
  <c r="BM20" i="1"/>
  <c r="BM28" i="1"/>
  <c r="BM42" i="1"/>
  <c r="BM14" i="1"/>
  <c r="BM24" i="1"/>
  <c r="BM16" i="1"/>
  <c r="BM35" i="1"/>
  <c r="BM38" i="1"/>
  <c r="BM43" i="1"/>
  <c r="BM27" i="1"/>
  <c r="BM34" i="1"/>
  <c r="BM45" i="1"/>
  <c r="BM36" i="1"/>
  <c r="BM22" i="1"/>
  <c r="BM44" i="1"/>
  <c r="BM39" i="1"/>
  <c r="BM33" i="1"/>
  <c r="BM29" i="1"/>
  <c r="BM19" i="1"/>
  <c r="BM12" i="1"/>
  <c r="BM8" i="1"/>
  <c r="BM5" i="1"/>
  <c r="BM9" i="1"/>
  <c r="BM23" i="1"/>
  <c r="BM13" i="1"/>
  <c r="BM6" i="1"/>
  <c r="BM10" i="1"/>
  <c r="BM26" i="1"/>
  <c r="BM11" i="1"/>
  <c r="BM30" i="1"/>
  <c r="BM31" i="1"/>
  <c r="BM21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AS45" i="1"/>
  <c r="AS40" i="1"/>
  <c r="AS42" i="1"/>
  <c r="AS44" i="1"/>
  <c r="AS43" i="1"/>
  <c r="AS41" i="1"/>
  <c r="AS38" i="1"/>
  <c r="AS35" i="1"/>
  <c r="AS28" i="1"/>
  <c r="AS37" i="1"/>
  <c r="AS32" i="1"/>
  <c r="AS27" i="1"/>
  <c r="AS22" i="1"/>
  <c r="AS24" i="1"/>
  <c r="AS34" i="1"/>
  <c r="AS36" i="1"/>
  <c r="AS23" i="1"/>
  <c r="AS30" i="1"/>
  <c r="AS33" i="1"/>
  <c r="AS26" i="1"/>
  <c r="AW26" i="1" s="1"/>
  <c r="AS39" i="1"/>
  <c r="AS29" i="1"/>
  <c r="AW24" i="1" s="1"/>
  <c r="AS25" i="1"/>
  <c r="AS31" i="1"/>
  <c r="AS21" i="1"/>
  <c r="AS18" i="1"/>
  <c r="AS20" i="1"/>
  <c r="AS19" i="1"/>
  <c r="AS16" i="1"/>
  <c r="AS17" i="1"/>
  <c r="AS14" i="1"/>
  <c r="AS9" i="1"/>
  <c r="AS13" i="1"/>
  <c r="AS10" i="1"/>
  <c r="AS15" i="1"/>
  <c r="AS12" i="1"/>
  <c r="AS11" i="1"/>
  <c r="AS7" i="1"/>
  <c r="AW8" i="1" s="1"/>
  <c r="AS5" i="1"/>
  <c r="AS8" i="1"/>
  <c r="AS6" i="1"/>
  <c r="AW12" i="1" l="1"/>
  <c r="DC15" i="1"/>
  <c r="BR10" i="1"/>
  <c r="BR18" i="1"/>
  <c r="BR22" i="1"/>
  <c r="AW36" i="1"/>
  <c r="AW16" i="1"/>
  <c r="AW20" i="1"/>
  <c r="AW28" i="1"/>
  <c r="AW32" i="1"/>
  <c r="AX5" i="1"/>
  <c r="AW14" i="1"/>
  <c r="AW34" i="1"/>
  <c r="AW38" i="1"/>
  <c r="AW42" i="1"/>
  <c r="DD22" i="1"/>
  <c r="FC17" i="1"/>
  <c r="DC6" i="1"/>
  <c r="EO33" i="1"/>
  <c r="ES33" i="1" s="1"/>
  <c r="EO14" i="1"/>
  <c r="EQ14" i="1" s="1"/>
  <c r="DX16" i="1"/>
  <c r="EO16" i="1"/>
  <c r="EQ16" i="1" s="1"/>
  <c r="FC22" i="1"/>
  <c r="EO30" i="1"/>
  <c r="EO38" i="1"/>
  <c r="ER38" i="1" s="1"/>
  <c r="FC34" i="1"/>
  <c r="EE6" i="1"/>
  <c r="DZ11" i="1"/>
  <c r="EY6" i="1"/>
  <c r="ES29" i="1"/>
  <c r="EQ18" i="1"/>
  <c r="ET10" i="1"/>
  <c r="ES17" i="1"/>
  <c r="ER17" i="1"/>
  <c r="ES21" i="1"/>
  <c r="ER21" i="1"/>
  <c r="EY48" i="1"/>
  <c r="EZ5" i="1" s="1"/>
  <c r="ET18" i="1"/>
  <c r="EQ29" i="1"/>
  <c r="FC29" i="1"/>
  <c r="FC42" i="1"/>
  <c r="EO7" i="1"/>
  <c r="ES7" i="1" s="1"/>
  <c r="FC8" i="1"/>
  <c r="EQ10" i="1"/>
  <c r="EO11" i="1"/>
  <c r="EQ11" i="1" s="1"/>
  <c r="EO13" i="1"/>
  <c r="ER13" i="1" s="1"/>
  <c r="EO15" i="1"/>
  <c r="FC25" i="1"/>
  <c r="ER29" i="1"/>
  <c r="FC41" i="1"/>
  <c r="FC26" i="1"/>
  <c r="EO9" i="1"/>
  <c r="EQ21" i="1"/>
  <c r="FC21" i="1"/>
  <c r="FC37" i="1"/>
  <c r="ER6" i="1"/>
  <c r="ET6" i="1"/>
  <c r="ES6" i="1"/>
  <c r="EQ6" i="1"/>
  <c r="EQ8" i="1"/>
  <c r="EX7" i="1"/>
  <c r="EY7" i="1"/>
  <c r="EO20" i="1"/>
  <c r="FC20" i="1"/>
  <c r="EO24" i="1"/>
  <c r="ER41" i="1" s="1"/>
  <c r="FC24" i="1"/>
  <c r="EO28" i="1"/>
  <c r="FC28" i="1"/>
  <c r="EO32" i="1"/>
  <c r="FC32" i="1"/>
  <c r="EO36" i="1"/>
  <c r="ES41" i="1" s="1"/>
  <c r="FC36" i="1"/>
  <c r="EO40" i="1"/>
  <c r="FC40" i="1"/>
  <c r="EO44" i="1"/>
  <c r="ET8" i="1" s="1"/>
  <c r="FC44" i="1"/>
  <c r="FC5" i="1"/>
  <c r="EO5" i="1"/>
  <c r="ES26" i="1" s="1"/>
  <c r="FC6" i="1"/>
  <c r="FC10" i="1"/>
  <c r="EQ17" i="1"/>
  <c r="ET17" i="1"/>
  <c r="FC18" i="1"/>
  <c r="ER22" i="1"/>
  <c r="EX48" i="1"/>
  <c r="FA6" i="1" s="1"/>
  <c r="ES10" i="1"/>
  <c r="ER10" i="1"/>
  <c r="FC12" i="1"/>
  <c r="ES18" i="1"/>
  <c r="ER18" i="1"/>
  <c r="EO19" i="1"/>
  <c r="ES25" i="1" s="1"/>
  <c r="FC19" i="1"/>
  <c r="EO23" i="1"/>
  <c r="FC23" i="1"/>
  <c r="EO27" i="1"/>
  <c r="FC27" i="1"/>
  <c r="EO31" i="1"/>
  <c r="ES34" i="1" s="1"/>
  <c r="FC31" i="1"/>
  <c r="EO35" i="1"/>
  <c r="FC35" i="1"/>
  <c r="EO39" i="1"/>
  <c r="ER37" i="1" s="1"/>
  <c r="FC39" i="1"/>
  <c r="EO43" i="1"/>
  <c r="ER12" i="1" s="1"/>
  <c r="FC43" i="1"/>
  <c r="ET21" i="1"/>
  <c r="ET29" i="1"/>
  <c r="ET37" i="1"/>
  <c r="EO45" i="1"/>
  <c r="EQ42" i="1" s="1"/>
  <c r="ED48" i="1"/>
  <c r="DC9" i="1"/>
  <c r="DU14" i="1"/>
  <c r="DW7" i="1" s="1"/>
  <c r="DC16" i="1"/>
  <c r="DD20" i="1"/>
  <c r="DD24" i="1"/>
  <c r="DD39" i="1"/>
  <c r="DC10" i="1"/>
  <c r="DE26" i="1"/>
  <c r="DE30" i="1"/>
  <c r="DC45" i="1"/>
  <c r="DD41" i="1"/>
  <c r="DE21" i="1"/>
  <c r="DE25" i="1"/>
  <c r="DE29" i="1"/>
  <c r="DE33" i="1"/>
  <c r="DD43" i="1"/>
  <c r="DK6" i="1"/>
  <c r="DK7" i="1" s="1"/>
  <c r="DK8" i="1" s="1"/>
  <c r="DK9" i="1" s="1"/>
  <c r="DK10" i="1" s="1"/>
  <c r="DK11" i="1" s="1"/>
  <c r="DK12" i="1" s="1"/>
  <c r="DK13" i="1" s="1"/>
  <c r="DK14" i="1" s="1"/>
  <c r="DK15" i="1" s="1"/>
  <c r="DK16" i="1" s="1"/>
  <c r="DK17" i="1" s="1"/>
  <c r="DC11" i="1"/>
  <c r="DE23" i="1"/>
  <c r="DE27" i="1"/>
  <c r="DE31" i="1"/>
  <c r="DD38" i="1"/>
  <c r="DD42" i="1"/>
  <c r="DZ16" i="1"/>
  <c r="EI6" i="1"/>
  <c r="DU6" i="1"/>
  <c r="DX11" i="1"/>
  <c r="DA34" i="1"/>
  <c r="DD37" i="1" s="1"/>
  <c r="DO37" i="1"/>
  <c r="DO29" i="1"/>
  <c r="EE7" i="1"/>
  <c r="DU32" i="1"/>
  <c r="EI25" i="1"/>
  <c r="DU36" i="1"/>
  <c r="EI37" i="1"/>
  <c r="DU23" i="1"/>
  <c r="EI41" i="1"/>
  <c r="DU13" i="1"/>
  <c r="DX17" i="1" s="1"/>
  <c r="EI26" i="1"/>
  <c r="DU38" i="1"/>
  <c r="EI42" i="1"/>
  <c r="DO13" i="1"/>
  <c r="ED5" i="1"/>
  <c r="DX7" i="1"/>
  <c r="DU15" i="1"/>
  <c r="DY15" i="1" s="1"/>
  <c r="EI10" i="1"/>
  <c r="EI11" i="1"/>
  <c r="EI12" i="1"/>
  <c r="EI13" i="1"/>
  <c r="EI14" i="1"/>
  <c r="EI15" i="1"/>
  <c r="EI16" i="1"/>
  <c r="EI17" i="1"/>
  <c r="DU28" i="1"/>
  <c r="EI19" i="1"/>
  <c r="DU24" i="1"/>
  <c r="EI23" i="1"/>
  <c r="DU26" i="1"/>
  <c r="EI27" i="1"/>
  <c r="DU27" i="1"/>
  <c r="EI31" i="1"/>
  <c r="DU33" i="1"/>
  <c r="EI35" i="1"/>
  <c r="DU40" i="1"/>
  <c r="EI39" i="1"/>
  <c r="DU35" i="1"/>
  <c r="EI43" i="1"/>
  <c r="EE48" i="1"/>
  <c r="EF5" i="1" s="1"/>
  <c r="DU30" i="1"/>
  <c r="EI21" i="1"/>
  <c r="DU34" i="1"/>
  <c r="EI29" i="1"/>
  <c r="DU45" i="1"/>
  <c r="EI33" i="1"/>
  <c r="DU39" i="1"/>
  <c r="EI45" i="1"/>
  <c r="DO45" i="1"/>
  <c r="EI8" i="1"/>
  <c r="DU44" i="1"/>
  <c r="EI22" i="1"/>
  <c r="DU18" i="1"/>
  <c r="EI30" i="1"/>
  <c r="DU12" i="1"/>
  <c r="DX12" i="1" s="1"/>
  <c r="EI34" i="1"/>
  <c r="DU29" i="1"/>
  <c r="EI38" i="1"/>
  <c r="DO21" i="1"/>
  <c r="DZ8" i="1"/>
  <c r="DW11" i="1"/>
  <c r="DW16" i="1"/>
  <c r="DY16" i="1"/>
  <c r="DW17" i="1"/>
  <c r="EI18" i="1"/>
  <c r="DU37" i="1"/>
  <c r="DU19" i="1"/>
  <c r="EI20" i="1"/>
  <c r="DU20" i="1"/>
  <c r="EI24" i="1"/>
  <c r="DU41" i="1"/>
  <c r="EI28" i="1"/>
  <c r="DU42" i="1"/>
  <c r="DY11" i="1" s="1"/>
  <c r="EI32" i="1"/>
  <c r="DU10" i="1"/>
  <c r="DZ10" i="1" s="1"/>
  <c r="EI36" i="1"/>
  <c r="DU22" i="1"/>
  <c r="EI40" i="1"/>
  <c r="DU43" i="1"/>
  <c r="DY8" i="1" s="1"/>
  <c r="EI44" i="1"/>
  <c r="DO9" i="1"/>
  <c r="DO25" i="1"/>
  <c r="DO41" i="1"/>
  <c r="DO17" i="1"/>
  <c r="DO33" i="1"/>
  <c r="DO5" i="1"/>
  <c r="DO6" i="1"/>
  <c r="DO10" i="1"/>
  <c r="DO14" i="1"/>
  <c r="DO18" i="1"/>
  <c r="DO22" i="1"/>
  <c r="DO26" i="1"/>
  <c r="DO30" i="1"/>
  <c r="DO34" i="1"/>
  <c r="DO38" i="1"/>
  <c r="DO42" i="1"/>
  <c r="DO7" i="1"/>
  <c r="DO11" i="1"/>
  <c r="DO15" i="1"/>
  <c r="DO19" i="1"/>
  <c r="DO23" i="1"/>
  <c r="DO27" i="1"/>
  <c r="DO31" i="1"/>
  <c r="DO35" i="1"/>
  <c r="DO39" i="1"/>
  <c r="DO43" i="1"/>
  <c r="DO8" i="1"/>
  <c r="DO12" i="1"/>
  <c r="DO16" i="1"/>
  <c r="DO20" i="1"/>
  <c r="DO24" i="1"/>
  <c r="DO28" i="1"/>
  <c r="DO32" i="1"/>
  <c r="DO36" i="1"/>
  <c r="DO40" i="1"/>
  <c r="DO44" i="1"/>
  <c r="DC23" i="1"/>
  <c r="DD23" i="1"/>
  <c r="DD30" i="1"/>
  <c r="DC31" i="1"/>
  <c r="DD31" i="1"/>
  <c r="DC19" i="1"/>
  <c r="DC25" i="1"/>
  <c r="DC33" i="1"/>
  <c r="DC41" i="1"/>
  <c r="DD45" i="1"/>
  <c r="DD19" i="1"/>
  <c r="DF23" i="1"/>
  <c r="DF25" i="1"/>
  <c r="DD26" i="1"/>
  <c r="DC27" i="1"/>
  <c r="DF31" i="1"/>
  <c r="DF33" i="1"/>
  <c r="DC35" i="1"/>
  <c r="DC39" i="1"/>
  <c r="DC43" i="1"/>
  <c r="DF19" i="1"/>
  <c r="DE5" i="1"/>
  <c r="DC5" i="1"/>
  <c r="DC21" i="1"/>
  <c r="DD27" i="1"/>
  <c r="DC29" i="1"/>
  <c r="DF21" i="1"/>
  <c r="DF27" i="1"/>
  <c r="DF29" i="1"/>
  <c r="DF7" i="1"/>
  <c r="DD7" i="1"/>
  <c r="DF8" i="1"/>
  <c r="DD8" i="1"/>
  <c r="DF13" i="1"/>
  <c r="DD13" i="1"/>
  <c r="DF14" i="1"/>
  <c r="DD14" i="1"/>
  <c r="DF17" i="1"/>
  <c r="DD17" i="1"/>
  <c r="DF18" i="1"/>
  <c r="DD18" i="1"/>
  <c r="DF40" i="1"/>
  <c r="DE40" i="1"/>
  <c r="DC40" i="1"/>
  <c r="DD40" i="1"/>
  <c r="DJ6" i="1"/>
  <c r="DC7" i="1"/>
  <c r="DC8" i="1"/>
  <c r="DC13" i="1"/>
  <c r="DC14" i="1"/>
  <c r="DC17" i="1"/>
  <c r="DC18" i="1"/>
  <c r="DK18" i="1"/>
  <c r="DE28" i="1"/>
  <c r="DC28" i="1"/>
  <c r="DF28" i="1"/>
  <c r="DD28" i="1"/>
  <c r="DF36" i="1"/>
  <c r="DE36" i="1"/>
  <c r="DC36" i="1"/>
  <c r="DD36" i="1"/>
  <c r="DF44" i="1"/>
  <c r="DE44" i="1"/>
  <c r="DC44" i="1"/>
  <c r="DD44" i="1"/>
  <c r="DF6" i="1"/>
  <c r="DD6" i="1"/>
  <c r="DF9" i="1"/>
  <c r="DD9" i="1"/>
  <c r="DF10" i="1"/>
  <c r="DD10" i="1"/>
  <c r="DF11" i="1"/>
  <c r="DD11" i="1"/>
  <c r="DF12" i="1"/>
  <c r="DD12" i="1"/>
  <c r="DF15" i="1"/>
  <c r="DD15" i="1"/>
  <c r="DF16" i="1"/>
  <c r="DD16" i="1"/>
  <c r="DE24" i="1"/>
  <c r="DC24" i="1"/>
  <c r="DF24" i="1"/>
  <c r="DF5" i="1"/>
  <c r="DD5" i="1"/>
  <c r="DJ48" i="1"/>
  <c r="DM5" i="1" s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20" i="1"/>
  <c r="DC20" i="1"/>
  <c r="DF20" i="1"/>
  <c r="DE22" i="1"/>
  <c r="DF22" i="1"/>
  <c r="DC22" i="1"/>
  <c r="DE32" i="1"/>
  <c r="DC32" i="1"/>
  <c r="DF32" i="1"/>
  <c r="DD32" i="1"/>
  <c r="DF38" i="1"/>
  <c r="DE38" i="1"/>
  <c r="DF42" i="1"/>
  <c r="DE42" i="1"/>
  <c r="DK48" i="1"/>
  <c r="DD21" i="1"/>
  <c r="DD25" i="1"/>
  <c r="DC26" i="1"/>
  <c r="DD29" i="1"/>
  <c r="DC30" i="1"/>
  <c r="DD33" i="1"/>
  <c r="DC38" i="1"/>
  <c r="DF41" i="1"/>
  <c r="DE41" i="1"/>
  <c r="DC42" i="1"/>
  <c r="DF45" i="1"/>
  <c r="DE45" i="1"/>
  <c r="DF26" i="1"/>
  <c r="DF30" i="1"/>
  <c r="DF35" i="1"/>
  <c r="DE35" i="1"/>
  <c r="DF39" i="1"/>
  <c r="DE39" i="1"/>
  <c r="DF43" i="1"/>
  <c r="DE43" i="1"/>
  <c r="AW40" i="1"/>
  <c r="AW6" i="1"/>
  <c r="AW10" i="1"/>
  <c r="AW18" i="1"/>
  <c r="AW22" i="1"/>
  <c r="AW30" i="1"/>
  <c r="AW7" i="1"/>
  <c r="AW15" i="1"/>
  <c r="AW19" i="1"/>
  <c r="AW11" i="1"/>
  <c r="AW23" i="1"/>
  <c r="AW27" i="1"/>
  <c r="AW31" i="1"/>
  <c r="AW35" i="1"/>
  <c r="AW39" i="1"/>
  <c r="AW43" i="1"/>
  <c r="AW44" i="1"/>
  <c r="AW9" i="1"/>
  <c r="AW13" i="1"/>
  <c r="AW17" i="1"/>
  <c r="AW21" i="1"/>
  <c r="AW25" i="1"/>
  <c r="AW29" i="1"/>
  <c r="AW33" i="1"/>
  <c r="AW37" i="1"/>
  <c r="AW41" i="1"/>
  <c r="AW45" i="1"/>
  <c r="BR30" i="1"/>
  <c r="CP6" i="1"/>
  <c r="BR34" i="1"/>
  <c r="AD48" i="1"/>
  <c r="AF48" i="1"/>
  <c r="CP48" i="1"/>
  <c r="CS5" i="1" s="1"/>
  <c r="BR44" i="1"/>
  <c r="BP9" i="1"/>
  <c r="BR16" i="1"/>
  <c r="BR20" i="1"/>
  <c r="BR32" i="1"/>
  <c r="BR36" i="1"/>
  <c r="BP13" i="1"/>
  <c r="BP21" i="1"/>
  <c r="BP25" i="1"/>
  <c r="BP37" i="1"/>
  <c r="BP41" i="1"/>
  <c r="BQ5" i="1"/>
  <c r="BR14" i="1"/>
  <c r="BR26" i="1"/>
  <c r="BR38" i="1"/>
  <c r="BP45" i="1"/>
  <c r="BR42" i="1"/>
  <c r="BR6" i="1"/>
  <c r="BP11" i="1"/>
  <c r="BP23" i="1"/>
  <c r="BR12" i="1"/>
  <c r="BR24" i="1"/>
  <c r="BR28" i="1"/>
  <c r="BR40" i="1"/>
  <c r="BW48" i="1"/>
  <c r="CJ28" i="1"/>
  <c r="CK28" i="1"/>
  <c r="CJ42" i="1"/>
  <c r="CK42" i="1"/>
  <c r="CJ32" i="1"/>
  <c r="CK32" i="1"/>
  <c r="CJ33" i="1"/>
  <c r="CK33" i="1"/>
  <c r="CJ45" i="1"/>
  <c r="CK45" i="1"/>
  <c r="CJ31" i="1"/>
  <c r="CK31" i="1"/>
  <c r="CJ6" i="1"/>
  <c r="CK6" i="1"/>
  <c r="CJ7" i="1"/>
  <c r="CK7" i="1"/>
  <c r="CJ8" i="1"/>
  <c r="CK8" i="1"/>
  <c r="CJ9" i="1"/>
  <c r="CK9" i="1"/>
  <c r="CJ10" i="1"/>
  <c r="CK10" i="1"/>
  <c r="CJ11" i="1"/>
  <c r="CK11" i="1"/>
  <c r="CJ12" i="1"/>
  <c r="CK12" i="1"/>
  <c r="CJ13" i="1"/>
  <c r="CK13" i="1"/>
  <c r="CJ14" i="1"/>
  <c r="CK14" i="1"/>
  <c r="CJ15" i="1"/>
  <c r="CK15" i="1"/>
  <c r="CJ16" i="1"/>
  <c r="CK16" i="1"/>
  <c r="CJ17" i="1"/>
  <c r="CK17" i="1"/>
  <c r="CJ18" i="1"/>
  <c r="CK18" i="1"/>
  <c r="CJ19" i="1"/>
  <c r="CK19" i="1"/>
  <c r="CJ20" i="1"/>
  <c r="CK20" i="1"/>
  <c r="CJ21" i="1"/>
  <c r="CK21" i="1"/>
  <c r="CJ22" i="1"/>
  <c r="CK22" i="1"/>
  <c r="CJ23" i="1"/>
  <c r="CK23" i="1"/>
  <c r="CJ24" i="1"/>
  <c r="CK24" i="1"/>
  <c r="CJ25" i="1"/>
  <c r="CK25" i="1"/>
  <c r="CJ40" i="1"/>
  <c r="CK40" i="1"/>
  <c r="CJ41" i="1"/>
  <c r="CK41" i="1"/>
  <c r="CJ26" i="1"/>
  <c r="CK26" i="1"/>
  <c r="CJ29" i="1"/>
  <c r="CK29" i="1"/>
  <c r="CJ44" i="1"/>
  <c r="CK44" i="1"/>
  <c r="CJ34" i="1"/>
  <c r="CK34" i="1"/>
  <c r="CJ36" i="1"/>
  <c r="CK36" i="1"/>
  <c r="CJ37" i="1"/>
  <c r="CK37" i="1"/>
  <c r="CJ39" i="1"/>
  <c r="CK39" i="1"/>
  <c r="CK5" i="1"/>
  <c r="CK27" i="1"/>
  <c r="CK30" i="1"/>
  <c r="CK35" i="1"/>
  <c r="CK38" i="1"/>
  <c r="CK43" i="1"/>
  <c r="CQ48" i="1"/>
  <c r="CQ5" i="1"/>
  <c r="CL5" i="1"/>
  <c r="CI5" i="1"/>
  <c r="CL6" i="1"/>
  <c r="CI6" i="1"/>
  <c r="CL7" i="1"/>
  <c r="CI7" i="1"/>
  <c r="CL8" i="1"/>
  <c r="CI8" i="1"/>
  <c r="CL9" i="1"/>
  <c r="CI9" i="1"/>
  <c r="CL10" i="1"/>
  <c r="CI10" i="1"/>
  <c r="CL11" i="1"/>
  <c r="CI11" i="1"/>
  <c r="CL12" i="1"/>
  <c r="CI12" i="1"/>
  <c r="CL13" i="1"/>
  <c r="CI13" i="1"/>
  <c r="CL14" i="1"/>
  <c r="CI14" i="1"/>
  <c r="CL15" i="1"/>
  <c r="CI15" i="1"/>
  <c r="CL16" i="1"/>
  <c r="CI16" i="1"/>
  <c r="CL17" i="1"/>
  <c r="CI17" i="1"/>
  <c r="CL18" i="1"/>
  <c r="CI18" i="1"/>
  <c r="CL19" i="1"/>
  <c r="CI19" i="1"/>
  <c r="CL20" i="1"/>
  <c r="CI20" i="1"/>
  <c r="CL21" i="1"/>
  <c r="CI21" i="1"/>
  <c r="CL22" i="1"/>
  <c r="CI22" i="1"/>
  <c r="CL23" i="1"/>
  <c r="CI23" i="1"/>
  <c r="CL24" i="1"/>
  <c r="CI24" i="1"/>
  <c r="CL25" i="1"/>
  <c r="CI25" i="1"/>
  <c r="CL26" i="1"/>
  <c r="CI26" i="1"/>
  <c r="CL27" i="1"/>
  <c r="CI27" i="1"/>
  <c r="CL28" i="1"/>
  <c r="CI28" i="1"/>
  <c r="CL29" i="1"/>
  <c r="CI29" i="1"/>
  <c r="CL30" i="1"/>
  <c r="CI30" i="1"/>
  <c r="CL31" i="1"/>
  <c r="CI31" i="1"/>
  <c r="CL32" i="1"/>
  <c r="CI32" i="1"/>
  <c r="CL33" i="1"/>
  <c r="CI33" i="1"/>
  <c r="CL34" i="1"/>
  <c r="CI34" i="1"/>
  <c r="CL35" i="1"/>
  <c r="CI35" i="1"/>
  <c r="CL36" i="1"/>
  <c r="CI36" i="1"/>
  <c r="CL37" i="1"/>
  <c r="CI37" i="1"/>
  <c r="CL38" i="1"/>
  <c r="CI38" i="1"/>
  <c r="CL39" i="1"/>
  <c r="CI39" i="1"/>
  <c r="CL40" i="1"/>
  <c r="CI40" i="1"/>
  <c r="CL41" i="1"/>
  <c r="CI41" i="1"/>
  <c r="CL42" i="1"/>
  <c r="CI42" i="1"/>
  <c r="CL43" i="1"/>
  <c r="CI43" i="1"/>
  <c r="CL44" i="1"/>
  <c r="CI44" i="1"/>
  <c r="CL45" i="1"/>
  <c r="CI45" i="1"/>
  <c r="AG48" i="1"/>
  <c r="AA48" i="1"/>
  <c r="AC48" i="1"/>
  <c r="AB48" i="1"/>
  <c r="AI48" i="1"/>
  <c r="AJ5" i="1" s="1"/>
  <c r="AH48" i="1"/>
  <c r="AK5" i="1" s="1"/>
  <c r="AI6" i="1"/>
  <c r="AH6" i="1"/>
  <c r="O48" i="1"/>
  <c r="G6" i="1"/>
  <c r="O5" i="1"/>
  <c r="N48" i="1"/>
  <c r="Q5" i="1" s="1"/>
  <c r="H7" i="1"/>
  <c r="I7" i="1"/>
  <c r="G7" i="1"/>
  <c r="H5" i="1"/>
  <c r="I5" i="1"/>
  <c r="G5" i="1"/>
  <c r="N6" i="1"/>
  <c r="O6" i="1"/>
  <c r="J7" i="1"/>
  <c r="J6" i="1"/>
  <c r="J8" i="1"/>
  <c r="H8" i="1"/>
  <c r="J9" i="1"/>
  <c r="H9" i="1"/>
  <c r="J10" i="1"/>
  <c r="H10" i="1"/>
  <c r="J11" i="1"/>
  <c r="H11" i="1"/>
  <c r="J12" i="1"/>
  <c r="H12" i="1"/>
  <c r="J13" i="1"/>
  <c r="H13" i="1"/>
  <c r="J14" i="1"/>
  <c r="H14" i="1"/>
  <c r="J15" i="1"/>
  <c r="H15" i="1"/>
  <c r="J16" i="1"/>
  <c r="H16" i="1"/>
  <c r="J17" i="1"/>
  <c r="H17" i="1"/>
  <c r="J18" i="1"/>
  <c r="H18" i="1"/>
  <c r="J19" i="1"/>
  <c r="H19" i="1"/>
  <c r="J20" i="1"/>
  <c r="H20" i="1"/>
  <c r="J21" i="1"/>
  <c r="H21" i="1"/>
  <c r="J22" i="1"/>
  <c r="H22" i="1"/>
  <c r="J23" i="1"/>
  <c r="H23" i="1"/>
  <c r="J24" i="1"/>
  <c r="H24" i="1"/>
  <c r="J25" i="1"/>
  <c r="H25" i="1"/>
  <c r="J26" i="1"/>
  <c r="H26" i="1"/>
  <c r="J27" i="1"/>
  <c r="H27" i="1"/>
  <c r="J28" i="1"/>
  <c r="H28" i="1"/>
  <c r="J29" i="1"/>
  <c r="H29" i="1"/>
  <c r="J30" i="1"/>
  <c r="H30" i="1"/>
  <c r="J31" i="1"/>
  <c r="H31" i="1"/>
  <c r="J32" i="1"/>
  <c r="H32" i="1"/>
  <c r="J33" i="1"/>
  <c r="H33" i="1"/>
  <c r="J34" i="1"/>
  <c r="H34" i="1"/>
  <c r="J35" i="1"/>
  <c r="H35" i="1"/>
  <c r="J36" i="1"/>
  <c r="H36" i="1"/>
  <c r="J37" i="1"/>
  <c r="H37" i="1"/>
  <c r="J38" i="1"/>
  <c r="H38" i="1"/>
  <c r="J39" i="1"/>
  <c r="H39" i="1"/>
  <c r="J40" i="1"/>
  <c r="H40" i="1"/>
  <c r="J41" i="1"/>
  <c r="H41" i="1"/>
  <c r="J42" i="1"/>
  <c r="H42" i="1"/>
  <c r="J43" i="1"/>
  <c r="H43" i="1"/>
  <c r="J44" i="1"/>
  <c r="H44" i="1"/>
  <c r="J45" i="1"/>
  <c r="H45" i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BV48" i="1"/>
  <c r="BP34" i="1"/>
  <c r="BO38" i="1"/>
  <c r="BP26" i="1"/>
  <c r="BV5" i="1"/>
  <c r="BP30" i="1"/>
  <c r="BW5" i="1"/>
  <c r="BP43" i="1"/>
  <c r="BQ43" i="1"/>
  <c r="BP15" i="1"/>
  <c r="BQ15" i="1"/>
  <c r="BP19" i="1"/>
  <c r="BQ19" i="1"/>
  <c r="BP27" i="1"/>
  <c r="BR27" i="1"/>
  <c r="BP31" i="1"/>
  <c r="BR31" i="1"/>
  <c r="BP35" i="1"/>
  <c r="BR35" i="1"/>
  <c r="BP39" i="1"/>
  <c r="BQ39" i="1"/>
  <c r="BR39" i="1"/>
  <c r="BO6" i="1"/>
  <c r="BQ25" i="1"/>
  <c r="BP6" i="1"/>
  <c r="BO10" i="1"/>
  <c r="BQ11" i="1"/>
  <c r="BO14" i="1"/>
  <c r="BO18" i="1"/>
  <c r="BQ37" i="1"/>
  <c r="BP38" i="1"/>
  <c r="BO42" i="1"/>
  <c r="BQ9" i="1"/>
  <c r="BP10" i="1"/>
  <c r="BQ13" i="1"/>
  <c r="BP14" i="1"/>
  <c r="BR15" i="1"/>
  <c r="BP18" i="1"/>
  <c r="BR19" i="1"/>
  <c r="BO22" i="1"/>
  <c r="BQ23" i="1"/>
  <c r="BQ41" i="1"/>
  <c r="BP42" i="1"/>
  <c r="BR43" i="1"/>
  <c r="BQ21" i="1"/>
  <c r="BP22" i="1"/>
  <c r="BR23" i="1"/>
  <c r="BO26" i="1"/>
  <c r="BQ27" i="1"/>
  <c r="BO30" i="1"/>
  <c r="BQ31" i="1"/>
  <c r="BO34" i="1"/>
  <c r="BQ35" i="1"/>
  <c r="BQ45" i="1"/>
  <c r="BP17" i="1"/>
  <c r="BO17" i="1"/>
  <c r="BR17" i="1"/>
  <c r="BQ17" i="1"/>
  <c r="BP29" i="1"/>
  <c r="BQ29" i="1"/>
  <c r="BO29" i="1"/>
  <c r="BR29" i="1"/>
  <c r="BO20" i="1"/>
  <c r="BO28" i="1"/>
  <c r="BQ33" i="1"/>
  <c r="BO44" i="1"/>
  <c r="BR11" i="1"/>
  <c r="BR13" i="1"/>
  <c r="BP32" i="1"/>
  <c r="BP44" i="1"/>
  <c r="BR45" i="1"/>
  <c r="BO5" i="1"/>
  <c r="BQ6" i="1"/>
  <c r="BO9" i="1"/>
  <c r="BQ10" i="1"/>
  <c r="BO11" i="1"/>
  <c r="BQ12" i="1"/>
  <c r="BO13" i="1"/>
  <c r="BQ14" i="1"/>
  <c r="BO15" i="1"/>
  <c r="BQ16" i="1"/>
  <c r="BQ18" i="1"/>
  <c r="BO19" i="1"/>
  <c r="BQ20" i="1"/>
  <c r="BO21" i="1"/>
  <c r="BQ22" i="1"/>
  <c r="BO23" i="1"/>
  <c r="BQ24" i="1"/>
  <c r="BO25" i="1"/>
  <c r="BQ26" i="1"/>
  <c r="BO27" i="1"/>
  <c r="BQ28" i="1"/>
  <c r="BQ30" i="1"/>
  <c r="BO31" i="1"/>
  <c r="BQ32" i="1"/>
  <c r="BO33" i="1"/>
  <c r="BQ34" i="1"/>
  <c r="BO35" i="1"/>
  <c r="BQ36" i="1"/>
  <c r="BO37" i="1"/>
  <c r="BQ38" i="1"/>
  <c r="BO39" i="1"/>
  <c r="BQ40" i="1"/>
  <c r="BO41" i="1"/>
  <c r="BQ42" i="1"/>
  <c r="BO43" i="1"/>
  <c r="BQ44" i="1"/>
  <c r="BO45" i="1"/>
  <c r="BO12" i="1"/>
  <c r="BO16" i="1"/>
  <c r="BO24" i="1"/>
  <c r="BO32" i="1"/>
  <c r="BO36" i="1"/>
  <c r="BO40" i="1"/>
  <c r="BR5" i="1"/>
  <c r="BR9" i="1"/>
  <c r="BP12" i="1"/>
  <c r="BP16" i="1"/>
  <c r="BP20" i="1"/>
  <c r="BR21" i="1"/>
  <c r="BP24" i="1"/>
  <c r="BR25" i="1"/>
  <c r="BP28" i="1"/>
  <c r="BR33" i="1"/>
  <c r="BP36" i="1"/>
  <c r="BR37" i="1"/>
  <c r="BP40" i="1"/>
  <c r="BR41" i="1"/>
  <c r="BP5" i="1"/>
  <c r="BM7" i="1"/>
  <c r="BP33" i="1" s="1"/>
  <c r="BC48" i="1"/>
  <c r="BB48" i="1"/>
  <c r="AU5" i="1"/>
  <c r="AV31" i="1"/>
  <c r="AX43" i="1"/>
  <c r="AX17" i="1"/>
  <c r="AV15" i="1"/>
  <c r="AX27" i="1"/>
  <c r="AV40" i="1"/>
  <c r="AV8" i="1"/>
  <c r="AV21" i="1"/>
  <c r="AX33" i="1"/>
  <c r="AX11" i="1"/>
  <c r="AV24" i="1"/>
  <c r="AV37" i="1"/>
  <c r="AX7" i="1"/>
  <c r="AV11" i="1"/>
  <c r="AX13" i="1"/>
  <c r="AV17" i="1"/>
  <c r="AV20" i="1"/>
  <c r="AX23" i="1"/>
  <c r="AV27" i="1"/>
  <c r="AX29" i="1"/>
  <c r="AV33" i="1"/>
  <c r="AV36" i="1"/>
  <c r="AX39" i="1"/>
  <c r="AV43" i="1"/>
  <c r="AX45" i="1"/>
  <c r="AW5" i="1"/>
  <c r="AV9" i="1"/>
  <c r="AV12" i="1"/>
  <c r="AX15" i="1"/>
  <c r="AV19" i="1"/>
  <c r="AX21" i="1"/>
  <c r="AV25" i="1"/>
  <c r="AV28" i="1"/>
  <c r="AX31" i="1"/>
  <c r="AV35" i="1"/>
  <c r="AX37" i="1"/>
  <c r="AV41" i="1"/>
  <c r="AV44" i="1"/>
  <c r="AV7" i="1"/>
  <c r="AX9" i="1"/>
  <c r="AV13" i="1"/>
  <c r="AV16" i="1"/>
  <c r="AX19" i="1"/>
  <c r="AV23" i="1"/>
  <c r="AX25" i="1"/>
  <c r="AV29" i="1"/>
  <c r="AV32" i="1"/>
  <c r="AX35" i="1"/>
  <c r="AV39" i="1"/>
  <c r="AX41" i="1"/>
  <c r="AV45" i="1"/>
  <c r="AX6" i="1"/>
  <c r="AX8" i="1"/>
  <c r="AX10" i="1"/>
  <c r="AX12" i="1"/>
  <c r="AX14" i="1"/>
  <c r="AX16" i="1"/>
  <c r="AX18" i="1"/>
  <c r="AX20" i="1"/>
  <c r="AX22" i="1"/>
  <c r="AX24" i="1"/>
  <c r="AX26" i="1"/>
  <c r="AX28" i="1"/>
  <c r="AX30" i="1"/>
  <c r="AX32" i="1"/>
  <c r="AX34" i="1"/>
  <c r="AX36" i="1"/>
  <c r="AX38" i="1"/>
  <c r="AX40" i="1"/>
  <c r="AX42" i="1"/>
  <c r="AX44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V6" i="1"/>
  <c r="AV10" i="1"/>
  <c r="AV14" i="1"/>
  <c r="AV18" i="1"/>
  <c r="AV22" i="1"/>
  <c r="AV26" i="1"/>
  <c r="AV30" i="1"/>
  <c r="AV34" i="1"/>
  <c r="AV38" i="1"/>
  <c r="AV42" i="1"/>
  <c r="AV5" i="1"/>
  <c r="DC34" i="1" l="1"/>
  <c r="DE34" i="1"/>
  <c r="DX10" i="1"/>
  <c r="DY10" i="1"/>
  <c r="DW15" i="1"/>
  <c r="DW13" i="1"/>
  <c r="DZ15" i="1"/>
  <c r="DZ13" i="1"/>
  <c r="DY13" i="1"/>
  <c r="DY6" i="1"/>
  <c r="ER33" i="1"/>
  <c r="ET33" i="1"/>
  <c r="ES14" i="1"/>
  <c r="EQ33" i="1"/>
  <c r="ET38" i="1"/>
  <c r="EQ38" i="1"/>
  <c r="ET14" i="1"/>
  <c r="ER14" i="1"/>
  <c r="ES38" i="1"/>
  <c r="ES16" i="1"/>
  <c r="ER16" i="1"/>
  <c r="DY12" i="1"/>
  <c r="DW10" i="1"/>
  <c r="DX13" i="1"/>
  <c r="ES30" i="1"/>
  <c r="DY14" i="1"/>
  <c r="DW12" i="1"/>
  <c r="DX14" i="1"/>
  <c r="DZ12" i="1"/>
  <c r="DW6" i="1"/>
  <c r="DZ17" i="1"/>
  <c r="DY17" i="1"/>
  <c r="DX8" i="1"/>
  <c r="DX15" i="1"/>
  <c r="DZ6" i="1"/>
  <c r="DZ14" i="1"/>
  <c r="DW14" i="1"/>
  <c r="DW8" i="1"/>
  <c r="EF6" i="1"/>
  <c r="DZ5" i="1"/>
  <c r="DX6" i="1"/>
  <c r="EQ9" i="1"/>
  <c r="ES13" i="1"/>
  <c r="EZ6" i="1"/>
  <c r="EQ13" i="1"/>
  <c r="EQ26" i="1"/>
  <c r="ES8" i="1"/>
  <c r="ET26" i="1"/>
  <c r="ER26" i="1"/>
  <c r="ER8" i="1"/>
  <c r="EQ37" i="1"/>
  <c r="ER25" i="1"/>
  <c r="ET41" i="1"/>
  <c r="ET25" i="1"/>
  <c r="EQ25" i="1"/>
  <c r="ES37" i="1"/>
  <c r="ET16" i="1"/>
  <c r="ES12" i="1"/>
  <c r="ER30" i="1"/>
  <c r="ES42" i="1"/>
  <c r="ET12" i="1"/>
  <c r="ET22" i="1"/>
  <c r="EQ30" i="1"/>
  <c r="EQ22" i="1"/>
  <c r="EQ41" i="1"/>
  <c r="ET11" i="1"/>
  <c r="ET42" i="1"/>
  <c r="ER42" i="1"/>
  <c r="ER34" i="1"/>
  <c r="EQ12" i="1"/>
  <c r="ES22" i="1"/>
  <c r="ET30" i="1"/>
  <c r="EQ34" i="1"/>
  <c r="ES15" i="1"/>
  <c r="ET34" i="1"/>
  <c r="EQ15" i="1"/>
  <c r="ER15" i="1"/>
  <c r="ET15" i="1"/>
  <c r="ER9" i="1"/>
  <c r="ES9" i="1"/>
  <c r="ET9" i="1"/>
  <c r="ET13" i="1"/>
  <c r="ET7" i="1"/>
  <c r="EQ7" i="1"/>
  <c r="ER7" i="1"/>
  <c r="ES11" i="1"/>
  <c r="ER11" i="1"/>
  <c r="ET45" i="1"/>
  <c r="ES45" i="1"/>
  <c r="ER45" i="1"/>
  <c r="EQ45" i="1"/>
  <c r="ES43" i="1"/>
  <c r="ER43" i="1"/>
  <c r="EQ43" i="1"/>
  <c r="ET43" i="1"/>
  <c r="ES35" i="1"/>
  <c r="ER35" i="1"/>
  <c r="EQ35" i="1"/>
  <c r="ET35" i="1"/>
  <c r="ES27" i="1"/>
  <c r="ER27" i="1"/>
  <c r="EQ27" i="1"/>
  <c r="ET27" i="1"/>
  <c r="ES19" i="1"/>
  <c r="ER19" i="1"/>
  <c r="EQ19" i="1"/>
  <c r="ET19" i="1"/>
  <c r="FA5" i="1"/>
  <c r="FB6" i="1" s="1"/>
  <c r="EQ44" i="1"/>
  <c r="ET44" i="1"/>
  <c r="ES44" i="1"/>
  <c r="ER44" i="1"/>
  <c r="EQ36" i="1"/>
  <c r="ET36" i="1"/>
  <c r="ES36" i="1"/>
  <c r="ER36" i="1"/>
  <c r="EQ28" i="1"/>
  <c r="ET28" i="1"/>
  <c r="ES28" i="1"/>
  <c r="ER28" i="1"/>
  <c r="EQ20" i="1"/>
  <c r="ET20" i="1"/>
  <c r="ES20" i="1"/>
  <c r="ER20" i="1"/>
  <c r="EZ7" i="1"/>
  <c r="EY8" i="1"/>
  <c r="ES5" i="1"/>
  <c r="EQ5" i="1"/>
  <c r="ET5" i="1"/>
  <c r="ER5" i="1"/>
  <c r="FA7" i="1"/>
  <c r="EX8" i="1"/>
  <c r="ES39" i="1"/>
  <c r="ER39" i="1"/>
  <c r="EQ39" i="1"/>
  <c r="ET39" i="1"/>
  <c r="ES31" i="1"/>
  <c r="ER31" i="1"/>
  <c r="EQ31" i="1"/>
  <c r="ET31" i="1"/>
  <c r="ES23" i="1"/>
  <c r="ER23" i="1"/>
  <c r="EQ23" i="1"/>
  <c r="ET23" i="1"/>
  <c r="FC48" i="1"/>
  <c r="EQ40" i="1"/>
  <c r="ET40" i="1"/>
  <c r="ES40" i="1"/>
  <c r="ER40" i="1"/>
  <c r="EQ32" i="1"/>
  <c r="ET32" i="1"/>
  <c r="ES32" i="1"/>
  <c r="ER32" i="1"/>
  <c r="EQ24" i="1"/>
  <c r="ET24" i="1"/>
  <c r="ES24" i="1"/>
  <c r="ER24" i="1"/>
  <c r="DF34" i="1"/>
  <c r="DL12" i="1"/>
  <c r="DY7" i="1"/>
  <c r="DZ7" i="1"/>
  <c r="DL14" i="1"/>
  <c r="DD34" i="1"/>
  <c r="DL16" i="1"/>
  <c r="DL8" i="1"/>
  <c r="DL17" i="1"/>
  <c r="DL10" i="1"/>
  <c r="DL15" i="1"/>
  <c r="DL13" i="1"/>
  <c r="DL11" i="1"/>
  <c r="DL9" i="1"/>
  <c r="DE19" i="1"/>
  <c r="DY5" i="1"/>
  <c r="DX5" i="1"/>
  <c r="DF37" i="1"/>
  <c r="DW5" i="1"/>
  <c r="DC37" i="1"/>
  <c r="EI48" i="1"/>
  <c r="DE37" i="1"/>
  <c r="DW34" i="1"/>
  <c r="DY34" i="1"/>
  <c r="DX34" i="1"/>
  <c r="DZ34" i="1"/>
  <c r="DW22" i="1"/>
  <c r="DY22" i="1"/>
  <c r="DX22" i="1"/>
  <c r="DZ22" i="1"/>
  <c r="DY33" i="1"/>
  <c r="DW33" i="1"/>
  <c r="DX33" i="1"/>
  <c r="DZ33" i="1"/>
  <c r="DY21" i="1"/>
  <c r="DW21" i="1"/>
  <c r="DX21" i="1"/>
  <c r="DZ21" i="1"/>
  <c r="DY9" i="1"/>
  <c r="DW9" i="1"/>
  <c r="DZ9" i="1"/>
  <c r="DX9" i="1"/>
  <c r="DY41" i="1"/>
  <c r="DW41" i="1"/>
  <c r="DX41" i="1"/>
  <c r="DZ41" i="1"/>
  <c r="DY25" i="1"/>
  <c r="DW25" i="1"/>
  <c r="DX25" i="1"/>
  <c r="DZ25" i="1"/>
  <c r="DW44" i="1"/>
  <c r="DY44" i="1"/>
  <c r="DX44" i="1"/>
  <c r="DZ44" i="1"/>
  <c r="DW36" i="1"/>
  <c r="DY36" i="1"/>
  <c r="DX36" i="1"/>
  <c r="DZ36" i="1"/>
  <c r="DW28" i="1"/>
  <c r="DY28" i="1"/>
  <c r="DX28" i="1"/>
  <c r="DZ28" i="1"/>
  <c r="DW20" i="1"/>
  <c r="DY20" i="1"/>
  <c r="DX20" i="1"/>
  <c r="DZ20" i="1"/>
  <c r="DY39" i="1"/>
  <c r="DW39" i="1"/>
  <c r="DX39" i="1"/>
  <c r="DZ39" i="1"/>
  <c r="DY31" i="1"/>
  <c r="DW31" i="1"/>
  <c r="DX31" i="1"/>
  <c r="DZ31" i="1"/>
  <c r="DY23" i="1"/>
  <c r="DW23" i="1"/>
  <c r="DX23" i="1"/>
  <c r="DZ23" i="1"/>
  <c r="DW26" i="1"/>
  <c r="DY26" i="1"/>
  <c r="DX26" i="1"/>
  <c r="DZ26" i="1"/>
  <c r="EF7" i="1"/>
  <c r="EE8" i="1"/>
  <c r="DW18" i="1"/>
  <c r="DY18" i="1"/>
  <c r="DZ18" i="1"/>
  <c r="DX18" i="1"/>
  <c r="DW38" i="1"/>
  <c r="DY38" i="1"/>
  <c r="DX38" i="1"/>
  <c r="DZ38" i="1"/>
  <c r="DW30" i="1"/>
  <c r="DY30" i="1"/>
  <c r="DX30" i="1"/>
  <c r="DZ30" i="1"/>
  <c r="DY45" i="1"/>
  <c r="DW45" i="1"/>
  <c r="DX45" i="1"/>
  <c r="DZ45" i="1"/>
  <c r="DY29" i="1"/>
  <c r="DW29" i="1"/>
  <c r="DX29" i="1"/>
  <c r="DZ29" i="1"/>
  <c r="DY37" i="1"/>
  <c r="DW37" i="1"/>
  <c r="DX37" i="1"/>
  <c r="DZ37" i="1"/>
  <c r="DW40" i="1"/>
  <c r="DY40" i="1"/>
  <c r="DX40" i="1"/>
  <c r="DZ40" i="1"/>
  <c r="DW32" i="1"/>
  <c r="DY32" i="1"/>
  <c r="DX32" i="1"/>
  <c r="DZ32" i="1"/>
  <c r="DW24" i="1"/>
  <c r="DY24" i="1"/>
  <c r="DX24" i="1"/>
  <c r="DZ24" i="1"/>
  <c r="DY43" i="1"/>
  <c r="DW43" i="1"/>
  <c r="DX43" i="1"/>
  <c r="DZ43" i="1"/>
  <c r="DY35" i="1"/>
  <c r="DW35" i="1"/>
  <c r="DX35" i="1"/>
  <c r="DZ35" i="1"/>
  <c r="DY27" i="1"/>
  <c r="DW27" i="1"/>
  <c r="DX27" i="1"/>
  <c r="DZ27" i="1"/>
  <c r="DY19" i="1"/>
  <c r="DW19" i="1"/>
  <c r="DX19" i="1"/>
  <c r="DZ19" i="1"/>
  <c r="ED6" i="1"/>
  <c r="EG5" i="1"/>
  <c r="DW42" i="1"/>
  <c r="DY42" i="1"/>
  <c r="DX42" i="1"/>
  <c r="DZ42" i="1"/>
  <c r="DO48" i="1"/>
  <c r="DC48" i="1"/>
  <c r="DK19" i="1"/>
  <c r="DL18" i="1"/>
  <c r="DL7" i="1"/>
  <c r="DL6" i="1"/>
  <c r="DL5" i="1"/>
  <c r="DD48" i="1"/>
  <c r="DM6" i="1"/>
  <c r="DJ7" i="1"/>
  <c r="AW48" i="1"/>
  <c r="AD50" i="1"/>
  <c r="BR7" i="1"/>
  <c r="BP7" i="1"/>
  <c r="P5" i="1"/>
  <c r="BQ7" i="1"/>
  <c r="BO7" i="1"/>
  <c r="AA50" i="1"/>
  <c r="CP7" i="1"/>
  <c r="CS6" i="1"/>
  <c r="CJ48" i="1"/>
  <c r="CK48" i="1"/>
  <c r="CQ6" i="1"/>
  <c r="CR5" i="1"/>
  <c r="CI48" i="1"/>
  <c r="CL48" i="1"/>
  <c r="AB50" i="1"/>
  <c r="AC50" i="1"/>
  <c r="AH7" i="1"/>
  <c r="AK6" i="1"/>
  <c r="AJ6" i="1"/>
  <c r="AI7" i="1"/>
  <c r="G48" i="1"/>
  <c r="J48" i="1"/>
  <c r="H48" i="1"/>
  <c r="P6" i="1"/>
  <c r="O7" i="1"/>
  <c r="Q6" i="1"/>
  <c r="N7" i="1"/>
  <c r="I48" i="1"/>
  <c r="BY5" i="1"/>
  <c r="BV6" i="1"/>
  <c r="BW6" i="1"/>
  <c r="BX5" i="1"/>
  <c r="BR8" i="1"/>
  <c r="BR48" i="1" s="1"/>
  <c r="BQ8" i="1"/>
  <c r="BQ48" i="1" s="1"/>
  <c r="BP8" i="1"/>
  <c r="BO8" i="1"/>
  <c r="AV48" i="1"/>
  <c r="AX48" i="1"/>
  <c r="AU48" i="1"/>
  <c r="BP48" i="1" l="1"/>
  <c r="DE48" i="1"/>
  <c r="DE50" i="1" s="1"/>
  <c r="FB7" i="1"/>
  <c r="EY9" i="1"/>
  <c r="EZ8" i="1"/>
  <c r="FA8" i="1"/>
  <c r="EX9" i="1"/>
  <c r="EQ48" i="1"/>
  <c r="ER48" i="1"/>
  <c r="ET48" i="1"/>
  <c r="ES48" i="1"/>
  <c r="DF48" i="1"/>
  <c r="DC50" i="1" s="1"/>
  <c r="DN6" i="1"/>
  <c r="DY48" i="1"/>
  <c r="DZ48" i="1"/>
  <c r="DX48" i="1"/>
  <c r="DW48" i="1"/>
  <c r="ED7" i="1"/>
  <c r="EG6" i="1"/>
  <c r="EH6" i="1" s="1"/>
  <c r="EF8" i="1"/>
  <c r="EE9" i="1"/>
  <c r="AV50" i="1"/>
  <c r="DD50" i="1"/>
  <c r="DF50" i="1"/>
  <c r="DM7" i="1"/>
  <c r="DJ8" i="1"/>
  <c r="DK20" i="1"/>
  <c r="DL19" i="1"/>
  <c r="CP8" i="1"/>
  <c r="CS7" i="1"/>
  <c r="CK50" i="1"/>
  <c r="CL50" i="1"/>
  <c r="CJ50" i="1"/>
  <c r="CI50" i="1"/>
  <c r="CQ7" i="1"/>
  <c r="CR6" i="1"/>
  <c r="CT6" i="1" s="1"/>
  <c r="AK7" i="1"/>
  <c r="AH8" i="1"/>
  <c r="AI8" i="1"/>
  <c r="AJ7" i="1"/>
  <c r="J50" i="1"/>
  <c r="G50" i="1"/>
  <c r="I50" i="1"/>
  <c r="O8" i="1"/>
  <c r="P7" i="1"/>
  <c r="Q7" i="1"/>
  <c r="N8" i="1"/>
  <c r="H50" i="1"/>
  <c r="BQ50" i="1"/>
  <c r="BW7" i="1"/>
  <c r="BX6" i="1"/>
  <c r="BY6" i="1"/>
  <c r="BV7" i="1"/>
  <c r="BP50" i="1"/>
  <c r="BO48" i="1"/>
  <c r="BO50" i="1" s="1"/>
  <c r="AU50" i="1"/>
  <c r="AX50" i="1"/>
  <c r="AW50" i="1"/>
  <c r="BC5" i="1"/>
  <c r="BB5" i="1"/>
  <c r="EQ50" i="1" l="1"/>
  <c r="ER50" i="1"/>
  <c r="FB8" i="1"/>
  <c r="ES50" i="1"/>
  <c r="ET50" i="1"/>
  <c r="EZ9" i="1"/>
  <c r="EY10" i="1"/>
  <c r="EX10" i="1"/>
  <c r="FA9" i="1"/>
  <c r="DN7" i="1"/>
  <c r="DX50" i="1"/>
  <c r="DZ50" i="1"/>
  <c r="DY50" i="1"/>
  <c r="DW50" i="1"/>
  <c r="ED8" i="1"/>
  <c r="EG7" i="1"/>
  <c r="EH7" i="1" s="1"/>
  <c r="EF9" i="1"/>
  <c r="EE10" i="1"/>
  <c r="DK21" i="1"/>
  <c r="DL20" i="1"/>
  <c r="DM8" i="1"/>
  <c r="DJ9" i="1"/>
  <c r="CP9" i="1"/>
  <c r="CS8" i="1"/>
  <c r="CQ8" i="1"/>
  <c r="CR7" i="1"/>
  <c r="CT7" i="1" s="1"/>
  <c r="AH9" i="1"/>
  <c r="AK8" i="1"/>
  <c r="AJ8" i="1"/>
  <c r="AI9" i="1"/>
  <c r="Q8" i="1"/>
  <c r="N9" i="1"/>
  <c r="O9" i="1"/>
  <c r="P8" i="1"/>
  <c r="BY7" i="1"/>
  <c r="BV8" i="1"/>
  <c r="BW8" i="1"/>
  <c r="BX7" i="1"/>
  <c r="BR50" i="1"/>
  <c r="BB6" i="1"/>
  <c r="BC6" i="1"/>
  <c r="FB9" i="1" l="1"/>
  <c r="EY11" i="1"/>
  <c r="EZ10" i="1"/>
  <c r="FA10" i="1"/>
  <c r="EX11" i="1"/>
  <c r="DN8" i="1"/>
  <c r="ED9" i="1"/>
  <c r="EG8" i="1"/>
  <c r="EH8" i="1" s="1"/>
  <c r="EF10" i="1"/>
  <c r="EE11" i="1"/>
  <c r="DK22" i="1"/>
  <c r="DL21" i="1"/>
  <c r="DM9" i="1"/>
  <c r="DJ10" i="1"/>
  <c r="CP10" i="1"/>
  <c r="CS9" i="1"/>
  <c r="CQ9" i="1"/>
  <c r="CR8" i="1"/>
  <c r="CT8" i="1" s="1"/>
  <c r="AK9" i="1"/>
  <c r="AH10" i="1"/>
  <c r="AI10" i="1"/>
  <c r="AJ9" i="1"/>
  <c r="Q9" i="1"/>
  <c r="N10" i="1"/>
  <c r="O10" i="1"/>
  <c r="P9" i="1"/>
  <c r="BW9" i="1"/>
  <c r="BX8" i="1"/>
  <c r="BY8" i="1"/>
  <c r="BV9" i="1"/>
  <c r="FB10" i="1" l="1"/>
  <c r="EZ11" i="1"/>
  <c r="EY12" i="1"/>
  <c r="EX12" i="1"/>
  <c r="FA11" i="1"/>
  <c r="DN9" i="1"/>
  <c r="EF11" i="1"/>
  <c r="EE12" i="1"/>
  <c r="ED10" i="1"/>
  <c r="EG9" i="1"/>
  <c r="EH9" i="1" s="1"/>
  <c r="DK23" i="1"/>
  <c r="DL22" i="1"/>
  <c r="DM10" i="1"/>
  <c r="DJ11" i="1"/>
  <c r="CP11" i="1"/>
  <c r="CS10" i="1"/>
  <c r="CQ10" i="1"/>
  <c r="CR9" i="1"/>
  <c r="CT9" i="1" s="1"/>
  <c r="AK10" i="1"/>
  <c r="AH11" i="1"/>
  <c r="AJ10" i="1"/>
  <c r="AI11" i="1"/>
  <c r="O11" i="1"/>
  <c r="P10" i="1"/>
  <c r="Q10" i="1"/>
  <c r="N11" i="1"/>
  <c r="BY9" i="1"/>
  <c r="BV10" i="1"/>
  <c r="BW10" i="1"/>
  <c r="BX9" i="1"/>
  <c r="FB11" i="1" l="1"/>
  <c r="FA12" i="1"/>
  <c r="EX13" i="1"/>
  <c r="EY13" i="1"/>
  <c r="EZ12" i="1"/>
  <c r="DN10" i="1"/>
  <c r="ED11" i="1"/>
  <c r="EG10" i="1"/>
  <c r="EH10" i="1" s="1"/>
  <c r="EF12" i="1"/>
  <c r="EE13" i="1"/>
  <c r="DK24" i="1"/>
  <c r="DL23" i="1"/>
  <c r="DM11" i="1"/>
  <c r="DJ12" i="1"/>
  <c r="CP12" i="1"/>
  <c r="CS11" i="1"/>
  <c r="CQ11" i="1"/>
  <c r="CR10" i="1"/>
  <c r="CT10" i="1" s="1"/>
  <c r="AK11" i="1"/>
  <c r="AH12" i="1"/>
  <c r="AI12" i="1"/>
  <c r="AJ11" i="1"/>
  <c r="Q11" i="1"/>
  <c r="N12" i="1"/>
  <c r="O12" i="1"/>
  <c r="P11" i="1"/>
  <c r="BY10" i="1"/>
  <c r="BV11" i="1"/>
  <c r="BW11" i="1"/>
  <c r="BX10" i="1"/>
  <c r="FB12" i="1" l="1"/>
  <c r="EZ13" i="1"/>
  <c r="EY14" i="1"/>
  <c r="EX14" i="1"/>
  <c r="FA13" i="1"/>
  <c r="DN11" i="1"/>
  <c r="ED12" i="1"/>
  <c r="EG11" i="1"/>
  <c r="EH11" i="1" s="1"/>
  <c r="EF13" i="1"/>
  <c r="EE14" i="1"/>
  <c r="DK25" i="1"/>
  <c r="DL24" i="1"/>
  <c r="DM12" i="1"/>
  <c r="DJ13" i="1"/>
  <c r="CP13" i="1"/>
  <c r="CS12" i="1"/>
  <c r="CQ12" i="1"/>
  <c r="CR11" i="1"/>
  <c r="CT11" i="1" s="1"/>
  <c r="AK12" i="1"/>
  <c r="AH13" i="1"/>
  <c r="AI13" i="1"/>
  <c r="AJ12" i="1"/>
  <c r="O13" i="1"/>
  <c r="P12" i="1"/>
  <c r="Q12" i="1"/>
  <c r="N13" i="1"/>
  <c r="BY11" i="1"/>
  <c r="BV12" i="1"/>
  <c r="BW12" i="1"/>
  <c r="BX11" i="1"/>
  <c r="FB13" i="1" l="1"/>
  <c r="FA14" i="1"/>
  <c r="EX15" i="1"/>
  <c r="EY15" i="1"/>
  <c r="EZ14" i="1"/>
  <c r="DN12" i="1"/>
  <c r="EF14" i="1"/>
  <c r="EE15" i="1"/>
  <c r="ED13" i="1"/>
  <c r="EG12" i="1"/>
  <c r="EH12" i="1" s="1"/>
  <c r="DK26" i="1"/>
  <c r="DL25" i="1"/>
  <c r="DM13" i="1"/>
  <c r="DJ14" i="1"/>
  <c r="CP14" i="1"/>
  <c r="CS13" i="1"/>
  <c r="CQ13" i="1"/>
  <c r="CR12" i="1"/>
  <c r="CT12" i="1" s="1"/>
  <c r="AK13" i="1"/>
  <c r="AH14" i="1"/>
  <c r="AI14" i="1"/>
  <c r="AJ13" i="1"/>
  <c r="Q13" i="1"/>
  <c r="N14" i="1"/>
  <c r="O14" i="1"/>
  <c r="P13" i="1"/>
  <c r="BY12" i="1"/>
  <c r="BV13" i="1"/>
  <c r="BW13" i="1"/>
  <c r="BX12" i="1"/>
  <c r="FB14" i="1" l="1"/>
  <c r="EZ15" i="1"/>
  <c r="EY16" i="1"/>
  <c r="EX16" i="1"/>
  <c r="FA15" i="1"/>
  <c r="DN13" i="1"/>
  <c r="ED14" i="1"/>
  <c r="EG13" i="1"/>
  <c r="EH13" i="1" s="1"/>
  <c r="EF15" i="1"/>
  <c r="EE16" i="1"/>
  <c r="DK27" i="1"/>
  <c r="DL26" i="1"/>
  <c r="DM14" i="1"/>
  <c r="DJ15" i="1"/>
  <c r="CP15" i="1"/>
  <c r="CS14" i="1"/>
  <c r="CQ14" i="1"/>
  <c r="CR13" i="1"/>
  <c r="CT13" i="1" s="1"/>
  <c r="AK14" i="1"/>
  <c r="AH15" i="1"/>
  <c r="AI15" i="1"/>
  <c r="AJ14" i="1"/>
  <c r="O15" i="1"/>
  <c r="P14" i="1"/>
  <c r="Q14" i="1"/>
  <c r="N15" i="1"/>
  <c r="BW14" i="1"/>
  <c r="BX13" i="1"/>
  <c r="BY13" i="1"/>
  <c r="BV14" i="1"/>
  <c r="DN14" i="1" l="1"/>
  <c r="FB15" i="1"/>
  <c r="FA16" i="1"/>
  <c r="EX17" i="1"/>
  <c r="EY17" i="1"/>
  <c r="EZ16" i="1"/>
  <c r="ED15" i="1"/>
  <c r="EG14" i="1"/>
  <c r="EH14" i="1" s="1"/>
  <c r="EF16" i="1"/>
  <c r="EE17" i="1"/>
  <c r="DK28" i="1"/>
  <c r="DL27" i="1"/>
  <c r="DM15" i="1"/>
  <c r="DN15" i="1" s="1"/>
  <c r="DJ16" i="1"/>
  <c r="CP16" i="1"/>
  <c r="CS15" i="1"/>
  <c r="CQ15" i="1"/>
  <c r="CR14" i="1"/>
  <c r="CT14" i="1" s="1"/>
  <c r="AK15" i="1"/>
  <c r="AH16" i="1"/>
  <c r="AI16" i="1"/>
  <c r="AJ15" i="1"/>
  <c r="Q15" i="1"/>
  <c r="N16" i="1"/>
  <c r="O16" i="1"/>
  <c r="P15" i="1"/>
  <c r="BY14" i="1"/>
  <c r="BV15" i="1"/>
  <c r="BW15" i="1"/>
  <c r="BX14" i="1"/>
  <c r="FB16" i="1" l="1"/>
  <c r="EZ17" i="1"/>
  <c r="EY18" i="1"/>
  <c r="EX18" i="1"/>
  <c r="FA17" i="1"/>
  <c r="EF17" i="1"/>
  <c r="EE18" i="1"/>
  <c r="ED16" i="1"/>
  <c r="EG15" i="1"/>
  <c r="EH15" i="1" s="1"/>
  <c r="DK29" i="1"/>
  <c r="DL28" i="1"/>
  <c r="DM16" i="1"/>
  <c r="DN16" i="1" s="1"/>
  <c r="DJ17" i="1"/>
  <c r="CP17" i="1"/>
  <c r="CS16" i="1"/>
  <c r="CQ16" i="1"/>
  <c r="CR15" i="1"/>
  <c r="CT15" i="1" s="1"/>
  <c r="AK16" i="1"/>
  <c r="AH17" i="1"/>
  <c r="AI17" i="1"/>
  <c r="AJ16" i="1"/>
  <c r="O17" i="1"/>
  <c r="P16" i="1"/>
  <c r="Q16" i="1"/>
  <c r="N17" i="1"/>
  <c r="BY15" i="1"/>
  <c r="BV16" i="1"/>
  <c r="BW16" i="1"/>
  <c r="BX15" i="1"/>
  <c r="FB17" i="1" l="1"/>
  <c r="EX19" i="1"/>
  <c r="FA18" i="1"/>
  <c r="EY19" i="1"/>
  <c r="EZ18" i="1"/>
  <c r="EE19" i="1"/>
  <c r="EF18" i="1"/>
  <c r="ED17" i="1"/>
  <c r="EG16" i="1"/>
  <c r="EH16" i="1" s="1"/>
  <c r="DL29" i="1"/>
  <c r="DK30" i="1"/>
  <c r="DJ18" i="1"/>
  <c r="DM17" i="1"/>
  <c r="DN17" i="1" s="1"/>
  <c r="CP18" i="1"/>
  <c r="CS17" i="1"/>
  <c r="CQ17" i="1"/>
  <c r="CR16" i="1"/>
  <c r="CT16" i="1" s="1"/>
  <c r="AK17" i="1"/>
  <c r="AH18" i="1"/>
  <c r="AI18" i="1"/>
  <c r="AJ17" i="1"/>
  <c r="Q17" i="1"/>
  <c r="N18" i="1"/>
  <c r="O18" i="1"/>
  <c r="P17" i="1"/>
  <c r="BY16" i="1"/>
  <c r="BV17" i="1"/>
  <c r="BW17" i="1"/>
  <c r="BX16" i="1"/>
  <c r="FB18" i="1" l="1"/>
  <c r="EY20" i="1"/>
  <c r="EZ19" i="1"/>
  <c r="EX20" i="1"/>
  <c r="FA19" i="1"/>
  <c r="EF19" i="1"/>
  <c r="EE20" i="1"/>
  <c r="ED18" i="1"/>
  <c r="EG17" i="1"/>
  <c r="EH17" i="1" s="1"/>
  <c r="DK31" i="1"/>
  <c r="DL30" i="1"/>
  <c r="DJ19" i="1"/>
  <c r="DM18" i="1"/>
  <c r="DN18" i="1" s="1"/>
  <c r="CP19" i="1"/>
  <c r="CS18" i="1"/>
  <c r="CQ18" i="1"/>
  <c r="CR17" i="1"/>
  <c r="CT17" i="1" s="1"/>
  <c r="AH19" i="1"/>
  <c r="AK18" i="1"/>
  <c r="AJ18" i="1"/>
  <c r="AI19" i="1"/>
  <c r="O19" i="1"/>
  <c r="P18" i="1"/>
  <c r="Q18" i="1"/>
  <c r="N19" i="1"/>
  <c r="BY17" i="1"/>
  <c r="BV18" i="1"/>
  <c r="BW18" i="1"/>
  <c r="BX17" i="1"/>
  <c r="FB19" i="1" l="1"/>
  <c r="EX21" i="1"/>
  <c r="FA20" i="1"/>
  <c r="EZ20" i="1"/>
  <c r="EY21" i="1"/>
  <c r="ED19" i="1"/>
  <c r="EG18" i="1"/>
  <c r="EH18" i="1" s="1"/>
  <c r="EF20" i="1"/>
  <c r="EE21" i="1"/>
  <c r="DK32" i="1"/>
  <c r="DL31" i="1"/>
  <c r="DJ20" i="1"/>
  <c r="DM19" i="1"/>
  <c r="DN19" i="1" s="1"/>
  <c r="CP20" i="1"/>
  <c r="CS19" i="1"/>
  <c r="CQ19" i="1"/>
  <c r="CR18" i="1"/>
  <c r="CT18" i="1" s="1"/>
  <c r="AK19" i="1"/>
  <c r="AH20" i="1"/>
  <c r="AI20" i="1"/>
  <c r="AJ19" i="1"/>
  <c r="Q19" i="1"/>
  <c r="N20" i="1"/>
  <c r="O20" i="1"/>
  <c r="P19" i="1"/>
  <c r="BY18" i="1"/>
  <c r="BV19" i="1"/>
  <c r="BW19" i="1"/>
  <c r="BX18" i="1"/>
  <c r="FB20" i="1" l="1"/>
  <c r="EZ21" i="1"/>
  <c r="EY22" i="1"/>
  <c r="FA21" i="1"/>
  <c r="EX22" i="1"/>
  <c r="ED20" i="1"/>
  <c r="EG19" i="1"/>
  <c r="EH19" i="1" s="1"/>
  <c r="EF21" i="1"/>
  <c r="EE22" i="1"/>
  <c r="DK33" i="1"/>
  <c r="DL32" i="1"/>
  <c r="DJ21" i="1"/>
  <c r="DM20" i="1"/>
  <c r="DN20" i="1" s="1"/>
  <c r="CP21" i="1"/>
  <c r="CS20" i="1"/>
  <c r="CQ20" i="1"/>
  <c r="CR19" i="1"/>
  <c r="CT19" i="1" s="1"/>
  <c r="AH21" i="1"/>
  <c r="AK20" i="1"/>
  <c r="AJ20" i="1"/>
  <c r="AI21" i="1"/>
  <c r="O21" i="1"/>
  <c r="P20" i="1"/>
  <c r="Q20" i="1"/>
  <c r="N21" i="1"/>
  <c r="BY19" i="1"/>
  <c r="BV20" i="1"/>
  <c r="BW20" i="1"/>
  <c r="BX19" i="1"/>
  <c r="FB21" i="1" l="1"/>
  <c r="EZ22" i="1"/>
  <c r="EY23" i="1"/>
  <c r="EX23" i="1"/>
  <c r="FA22" i="1"/>
  <c r="EF22" i="1"/>
  <c r="EE23" i="1"/>
  <c r="ED21" i="1"/>
  <c r="EG20" i="1"/>
  <c r="EH20" i="1" s="1"/>
  <c r="DK34" i="1"/>
  <c r="DL33" i="1"/>
  <c r="DJ22" i="1"/>
  <c r="DM21" i="1"/>
  <c r="DN21" i="1" s="1"/>
  <c r="CP22" i="1"/>
  <c r="CS21" i="1"/>
  <c r="CQ21" i="1"/>
  <c r="CR20" i="1"/>
  <c r="CT20" i="1" s="1"/>
  <c r="AK21" i="1"/>
  <c r="AH22" i="1"/>
  <c r="AI22" i="1"/>
  <c r="AJ21" i="1"/>
  <c r="Q21" i="1"/>
  <c r="N22" i="1"/>
  <c r="O22" i="1"/>
  <c r="P21" i="1"/>
  <c r="BY20" i="1"/>
  <c r="BV21" i="1"/>
  <c r="BW21" i="1"/>
  <c r="BX20" i="1"/>
  <c r="FB22" i="1" l="1"/>
  <c r="EX24" i="1"/>
  <c r="FA23" i="1"/>
  <c r="EY24" i="1"/>
  <c r="EZ23" i="1"/>
  <c r="ED22" i="1"/>
  <c r="EG21" i="1"/>
  <c r="EH21" i="1" s="1"/>
  <c r="EF23" i="1"/>
  <c r="EE24" i="1"/>
  <c r="DK35" i="1"/>
  <c r="DL34" i="1"/>
  <c r="DJ23" i="1"/>
  <c r="DM22" i="1"/>
  <c r="DN22" i="1" s="1"/>
  <c r="CP23" i="1"/>
  <c r="CS22" i="1"/>
  <c r="CQ22" i="1"/>
  <c r="CR21" i="1"/>
  <c r="CT21" i="1" s="1"/>
  <c r="AH23" i="1"/>
  <c r="AK22" i="1"/>
  <c r="AJ22" i="1"/>
  <c r="AI23" i="1"/>
  <c r="O23" i="1"/>
  <c r="P22" i="1"/>
  <c r="Q22" i="1"/>
  <c r="N23" i="1"/>
  <c r="BY21" i="1"/>
  <c r="BV22" i="1"/>
  <c r="BW22" i="1"/>
  <c r="BX21" i="1"/>
  <c r="FB23" i="1" l="1"/>
  <c r="EZ24" i="1"/>
  <c r="FB24" i="1" s="1"/>
  <c r="EY25" i="1"/>
  <c r="EX25" i="1"/>
  <c r="FA24" i="1"/>
  <c r="ED23" i="1"/>
  <c r="EG22" i="1"/>
  <c r="EH22" i="1" s="1"/>
  <c r="EF24" i="1"/>
  <c r="EE25" i="1"/>
  <c r="DK36" i="1"/>
  <c r="DL35" i="1"/>
  <c r="DJ24" i="1"/>
  <c r="DM23" i="1"/>
  <c r="DN23" i="1" s="1"/>
  <c r="CP24" i="1"/>
  <c r="CS23" i="1"/>
  <c r="CQ23" i="1"/>
  <c r="CR22" i="1"/>
  <c r="CT22" i="1" s="1"/>
  <c r="AK23" i="1"/>
  <c r="AH24" i="1"/>
  <c r="AI24" i="1"/>
  <c r="AJ23" i="1"/>
  <c r="O24" i="1"/>
  <c r="P23" i="1"/>
  <c r="Q23" i="1"/>
  <c r="N24" i="1"/>
  <c r="BW23" i="1"/>
  <c r="BX22" i="1"/>
  <c r="BY22" i="1"/>
  <c r="BV23" i="1"/>
  <c r="FA25" i="1" l="1"/>
  <c r="EX26" i="1"/>
  <c r="EZ25" i="1"/>
  <c r="EY26" i="1"/>
  <c r="ED24" i="1"/>
  <c r="EG23" i="1"/>
  <c r="EH23" i="1" s="1"/>
  <c r="EF25" i="1"/>
  <c r="EE26" i="1"/>
  <c r="DK37" i="1"/>
  <c r="DL36" i="1"/>
  <c r="DJ25" i="1"/>
  <c r="DM24" i="1"/>
  <c r="DN24" i="1" s="1"/>
  <c r="CP25" i="1"/>
  <c r="CS24" i="1"/>
  <c r="CQ24" i="1"/>
  <c r="CR23" i="1"/>
  <c r="CT23" i="1" s="1"/>
  <c r="AH25" i="1"/>
  <c r="AK24" i="1"/>
  <c r="AJ24" i="1"/>
  <c r="AI25" i="1"/>
  <c r="O25" i="1"/>
  <c r="P24" i="1"/>
  <c r="Q24" i="1"/>
  <c r="N25" i="1"/>
  <c r="BY23" i="1"/>
  <c r="BV24" i="1"/>
  <c r="BW24" i="1"/>
  <c r="BX23" i="1"/>
  <c r="FB25" i="1" l="1"/>
  <c r="EX27" i="1"/>
  <c r="FA26" i="1"/>
  <c r="EZ26" i="1"/>
  <c r="EY27" i="1"/>
  <c r="EF26" i="1"/>
  <c r="EE27" i="1"/>
  <c r="ED25" i="1"/>
  <c r="EG24" i="1"/>
  <c r="EH24" i="1" s="1"/>
  <c r="DK38" i="1"/>
  <c r="DL37" i="1"/>
  <c r="DJ26" i="1"/>
  <c r="DM25" i="1"/>
  <c r="DN25" i="1" s="1"/>
  <c r="CP26" i="1"/>
  <c r="CS25" i="1"/>
  <c r="CQ25" i="1"/>
  <c r="CR24" i="1"/>
  <c r="CT24" i="1" s="1"/>
  <c r="AK25" i="1"/>
  <c r="AH26" i="1"/>
  <c r="AI26" i="1"/>
  <c r="AJ25" i="1"/>
  <c r="O26" i="1"/>
  <c r="P25" i="1"/>
  <c r="Q25" i="1"/>
  <c r="N26" i="1"/>
  <c r="BY24" i="1"/>
  <c r="BV25" i="1"/>
  <c r="BW25" i="1"/>
  <c r="BX24" i="1"/>
  <c r="FB26" i="1" l="1"/>
  <c r="EX28" i="1"/>
  <c r="FA27" i="1"/>
  <c r="EY28" i="1"/>
  <c r="EZ27" i="1"/>
  <c r="ED26" i="1"/>
  <c r="EG25" i="1"/>
  <c r="EH25" i="1" s="1"/>
  <c r="EF27" i="1"/>
  <c r="EE28" i="1"/>
  <c r="DK39" i="1"/>
  <c r="DL38" i="1"/>
  <c r="DJ27" i="1"/>
  <c r="DM26" i="1"/>
  <c r="DN26" i="1" s="1"/>
  <c r="CP27" i="1"/>
  <c r="CS26" i="1"/>
  <c r="CQ26" i="1"/>
  <c r="CR25" i="1"/>
  <c r="CT25" i="1" s="1"/>
  <c r="AH27" i="1"/>
  <c r="AK26" i="1"/>
  <c r="AJ26" i="1"/>
  <c r="AI27" i="1"/>
  <c r="O27" i="1"/>
  <c r="P26" i="1"/>
  <c r="Q26" i="1"/>
  <c r="N27" i="1"/>
  <c r="BY25" i="1"/>
  <c r="BV26" i="1"/>
  <c r="BW26" i="1"/>
  <c r="BX25" i="1"/>
  <c r="FB27" i="1" l="1"/>
  <c r="EZ28" i="1"/>
  <c r="FB28" i="1" s="1"/>
  <c r="EY29" i="1"/>
  <c r="EX29" i="1"/>
  <c r="FA28" i="1"/>
  <c r="ED27" i="1"/>
  <c r="EG26" i="1"/>
  <c r="EH26" i="1" s="1"/>
  <c r="EF28" i="1"/>
  <c r="EE29" i="1"/>
  <c r="DK40" i="1"/>
  <c r="DL39" i="1"/>
  <c r="DJ28" i="1"/>
  <c r="DM27" i="1"/>
  <c r="DN27" i="1" s="1"/>
  <c r="CP28" i="1"/>
  <c r="CS27" i="1"/>
  <c r="CQ27" i="1"/>
  <c r="CR26" i="1"/>
  <c r="CT26" i="1" s="1"/>
  <c r="AK27" i="1"/>
  <c r="AH28" i="1"/>
  <c r="AI28" i="1"/>
  <c r="AJ27" i="1"/>
  <c r="O28" i="1"/>
  <c r="P27" i="1"/>
  <c r="Q27" i="1"/>
  <c r="N28" i="1"/>
  <c r="BY26" i="1"/>
  <c r="BV27" i="1"/>
  <c r="BW27" i="1"/>
  <c r="BX26" i="1"/>
  <c r="FA29" i="1" l="1"/>
  <c r="EX30" i="1"/>
  <c r="EZ29" i="1"/>
  <c r="EY30" i="1"/>
  <c r="ED28" i="1"/>
  <c r="EG27" i="1"/>
  <c r="EH27" i="1" s="1"/>
  <c r="EF29" i="1"/>
  <c r="EE30" i="1"/>
  <c r="DK41" i="1"/>
  <c r="DL40" i="1"/>
  <c r="DJ29" i="1"/>
  <c r="DM28" i="1"/>
  <c r="DN28" i="1" s="1"/>
  <c r="CP29" i="1"/>
  <c r="CS28" i="1"/>
  <c r="CQ28" i="1"/>
  <c r="CR27" i="1"/>
  <c r="CT27" i="1" s="1"/>
  <c r="AH29" i="1"/>
  <c r="AK28" i="1"/>
  <c r="AJ28" i="1"/>
  <c r="AI29" i="1"/>
  <c r="O29" i="1"/>
  <c r="P28" i="1"/>
  <c r="Q28" i="1"/>
  <c r="N29" i="1"/>
  <c r="BY27" i="1"/>
  <c r="BV28" i="1"/>
  <c r="BW28" i="1"/>
  <c r="BX27" i="1"/>
  <c r="FB29" i="1" l="1"/>
  <c r="EX31" i="1"/>
  <c r="FA30" i="1"/>
  <c r="EZ30" i="1"/>
  <c r="EY31" i="1"/>
  <c r="ED29" i="1"/>
  <c r="EG28" i="1"/>
  <c r="EH28" i="1" s="1"/>
  <c r="EF30" i="1"/>
  <c r="EE31" i="1"/>
  <c r="DK42" i="1"/>
  <c r="DL41" i="1"/>
  <c r="DJ30" i="1"/>
  <c r="DM29" i="1"/>
  <c r="DN29" i="1" s="1"/>
  <c r="CP30" i="1"/>
  <c r="CS29" i="1"/>
  <c r="CQ29" i="1"/>
  <c r="CR28" i="1"/>
  <c r="CT28" i="1" s="1"/>
  <c r="AK29" i="1"/>
  <c r="AH30" i="1"/>
  <c r="AI30" i="1"/>
  <c r="AJ29" i="1"/>
  <c r="O30" i="1"/>
  <c r="P29" i="1"/>
  <c r="Q29" i="1"/>
  <c r="N30" i="1"/>
  <c r="BY28" i="1"/>
  <c r="BV29" i="1"/>
  <c r="BW29" i="1"/>
  <c r="BX28" i="1"/>
  <c r="FB30" i="1" l="1"/>
  <c r="EX32" i="1"/>
  <c r="FA31" i="1"/>
  <c r="EY32" i="1"/>
  <c r="EZ31" i="1"/>
  <c r="ED30" i="1"/>
  <c r="EG29" i="1"/>
  <c r="EH29" i="1" s="1"/>
  <c r="EF31" i="1"/>
  <c r="EE32" i="1"/>
  <c r="DK43" i="1"/>
  <c r="DL42" i="1"/>
  <c r="DJ31" i="1"/>
  <c r="DM30" i="1"/>
  <c r="DN30" i="1" s="1"/>
  <c r="CP31" i="1"/>
  <c r="CS30" i="1"/>
  <c r="CQ30" i="1"/>
  <c r="CR29" i="1"/>
  <c r="CT29" i="1" s="1"/>
  <c r="AH31" i="1"/>
  <c r="AK30" i="1"/>
  <c r="AJ30" i="1"/>
  <c r="AI31" i="1"/>
  <c r="O31" i="1"/>
  <c r="P30" i="1"/>
  <c r="Q30" i="1"/>
  <c r="N31" i="1"/>
  <c r="BW30" i="1"/>
  <c r="BX29" i="1"/>
  <c r="BY29" i="1"/>
  <c r="BV30" i="1"/>
  <c r="FB31" i="1" l="1"/>
  <c r="EZ32" i="1"/>
  <c r="FB32" i="1" s="1"/>
  <c r="EY33" i="1"/>
  <c r="EX33" i="1"/>
  <c r="FA32" i="1"/>
  <c r="ED31" i="1"/>
  <c r="EG30" i="1"/>
  <c r="EH30" i="1" s="1"/>
  <c r="EF32" i="1"/>
  <c r="EE33" i="1"/>
  <c r="DK44" i="1"/>
  <c r="DL43" i="1"/>
  <c r="DJ32" i="1"/>
  <c r="DM31" i="1"/>
  <c r="DN31" i="1" s="1"/>
  <c r="CP32" i="1"/>
  <c r="CS31" i="1"/>
  <c r="CQ31" i="1"/>
  <c r="CR30" i="1"/>
  <c r="CT30" i="1" s="1"/>
  <c r="AK31" i="1"/>
  <c r="AH32" i="1"/>
  <c r="AI32" i="1"/>
  <c r="AJ31" i="1"/>
  <c r="O32" i="1"/>
  <c r="P31" i="1"/>
  <c r="Q31" i="1"/>
  <c r="N32" i="1"/>
  <c r="BW31" i="1"/>
  <c r="BX30" i="1"/>
  <c r="BY30" i="1"/>
  <c r="BV31" i="1"/>
  <c r="FA33" i="1" l="1"/>
  <c r="EX34" i="1"/>
  <c r="EZ33" i="1"/>
  <c r="EY34" i="1"/>
  <c r="ED32" i="1"/>
  <c r="EG31" i="1"/>
  <c r="EH31" i="1" s="1"/>
  <c r="EF33" i="1"/>
  <c r="EE34" i="1"/>
  <c r="DK45" i="1"/>
  <c r="DL45" i="1" s="1"/>
  <c r="DL44" i="1"/>
  <c r="DJ33" i="1"/>
  <c r="DM32" i="1"/>
  <c r="DN32" i="1" s="1"/>
  <c r="CP33" i="1"/>
  <c r="CS32" i="1"/>
  <c r="CQ32" i="1"/>
  <c r="CR31" i="1"/>
  <c r="CT31" i="1" s="1"/>
  <c r="AH33" i="1"/>
  <c r="AK32" i="1"/>
  <c r="AJ32" i="1"/>
  <c r="AI33" i="1"/>
  <c r="O33" i="1"/>
  <c r="P32" i="1"/>
  <c r="Q32" i="1"/>
  <c r="N33" i="1"/>
  <c r="BW32" i="1"/>
  <c r="BX31" i="1"/>
  <c r="BY31" i="1"/>
  <c r="BV32" i="1"/>
  <c r="FB33" i="1" l="1"/>
  <c r="EX35" i="1"/>
  <c r="FA34" i="1"/>
  <c r="EZ34" i="1"/>
  <c r="EY35" i="1"/>
  <c r="ED33" i="1"/>
  <c r="EG32" i="1"/>
  <c r="EH32" i="1" s="1"/>
  <c r="EF34" i="1"/>
  <c r="EE35" i="1"/>
  <c r="CT32" i="1"/>
  <c r="DJ34" i="1"/>
  <c r="DM33" i="1"/>
  <c r="DN33" i="1" s="1"/>
  <c r="CP34" i="1"/>
  <c r="CS33" i="1"/>
  <c r="CQ33" i="1"/>
  <c r="CR32" i="1"/>
  <c r="AK33" i="1"/>
  <c r="AH34" i="1"/>
  <c r="AI34" i="1"/>
  <c r="AJ33" i="1"/>
  <c r="O34" i="1"/>
  <c r="P33" i="1"/>
  <c r="Q33" i="1"/>
  <c r="N34" i="1"/>
  <c r="BY32" i="1"/>
  <c r="BV33" i="1"/>
  <c r="BW33" i="1"/>
  <c r="BX32" i="1"/>
  <c r="FB34" i="1" l="1"/>
  <c r="EX36" i="1"/>
  <c r="FA35" i="1"/>
  <c r="EY36" i="1"/>
  <c r="EZ35" i="1"/>
  <c r="ED34" i="1"/>
  <c r="EG33" i="1"/>
  <c r="EH33" i="1" s="1"/>
  <c r="EF35" i="1"/>
  <c r="EE36" i="1"/>
  <c r="DJ35" i="1"/>
  <c r="DM34" i="1"/>
  <c r="DN34" i="1" s="1"/>
  <c r="CP35" i="1"/>
  <c r="CS34" i="1"/>
  <c r="CQ34" i="1"/>
  <c r="CR33" i="1"/>
  <c r="CT33" i="1" s="1"/>
  <c r="AH35" i="1"/>
  <c r="AK34" i="1"/>
  <c r="AJ34" i="1"/>
  <c r="AI35" i="1"/>
  <c r="O35" i="1"/>
  <c r="P34" i="1"/>
  <c r="Q34" i="1"/>
  <c r="N35" i="1"/>
  <c r="BW34" i="1"/>
  <c r="BX33" i="1"/>
  <c r="BY33" i="1"/>
  <c r="BV34" i="1"/>
  <c r="FB35" i="1" l="1"/>
  <c r="EZ36" i="1"/>
  <c r="EY37" i="1"/>
  <c r="EX37" i="1"/>
  <c r="FA36" i="1"/>
  <c r="ED35" i="1"/>
  <c r="EG34" i="1"/>
  <c r="EH34" i="1" s="1"/>
  <c r="EF36" i="1"/>
  <c r="EE37" i="1"/>
  <c r="DJ36" i="1"/>
  <c r="DM35" i="1"/>
  <c r="DN35" i="1" s="1"/>
  <c r="CP36" i="1"/>
  <c r="CS35" i="1"/>
  <c r="CQ35" i="1"/>
  <c r="CR34" i="1"/>
  <c r="CT34" i="1" s="1"/>
  <c r="AK35" i="1"/>
  <c r="AH36" i="1"/>
  <c r="AI36" i="1"/>
  <c r="AJ35" i="1"/>
  <c r="O36" i="1"/>
  <c r="P35" i="1"/>
  <c r="Q35" i="1"/>
  <c r="N36" i="1"/>
  <c r="BV35" i="1"/>
  <c r="BY34" i="1"/>
  <c r="BW35" i="1"/>
  <c r="BX34" i="1"/>
  <c r="FB36" i="1" l="1"/>
  <c r="FA37" i="1"/>
  <c r="EX38" i="1"/>
  <c r="EZ37" i="1"/>
  <c r="EY38" i="1"/>
  <c r="ED36" i="1"/>
  <c r="EG35" i="1"/>
  <c r="EH35" i="1" s="1"/>
  <c r="EF37" i="1"/>
  <c r="EE38" i="1"/>
  <c r="CT35" i="1"/>
  <c r="DJ37" i="1"/>
  <c r="DM36" i="1"/>
  <c r="DN36" i="1" s="1"/>
  <c r="CP37" i="1"/>
  <c r="CS36" i="1"/>
  <c r="CQ36" i="1"/>
  <c r="CR35" i="1"/>
  <c r="AK36" i="1"/>
  <c r="AH37" i="1"/>
  <c r="AJ36" i="1"/>
  <c r="AI37" i="1"/>
  <c r="O37" i="1"/>
  <c r="P36" i="1"/>
  <c r="Q36" i="1"/>
  <c r="N37" i="1"/>
  <c r="BW36" i="1"/>
  <c r="BX35" i="1"/>
  <c r="BV36" i="1"/>
  <c r="BY35" i="1"/>
  <c r="FB37" i="1" l="1"/>
  <c r="EX39" i="1"/>
  <c r="FA38" i="1"/>
  <c r="EZ38" i="1"/>
  <c r="EY39" i="1"/>
  <c r="ED37" i="1"/>
  <c r="EG36" i="1"/>
  <c r="EH36" i="1" s="1"/>
  <c r="EF38" i="1"/>
  <c r="EE39" i="1"/>
  <c r="CT36" i="1"/>
  <c r="DJ38" i="1"/>
  <c r="DM37" i="1"/>
  <c r="DN37" i="1" s="1"/>
  <c r="CP38" i="1"/>
  <c r="CS37" i="1"/>
  <c r="CQ37" i="1"/>
  <c r="CR36" i="1"/>
  <c r="AK37" i="1"/>
  <c r="AH38" i="1"/>
  <c r="AI38" i="1"/>
  <c r="AJ37" i="1"/>
  <c r="O38" i="1"/>
  <c r="P37" i="1"/>
  <c r="Q37" i="1"/>
  <c r="N38" i="1"/>
  <c r="BV37" i="1"/>
  <c r="BY36" i="1"/>
  <c r="BW37" i="1"/>
  <c r="BX36" i="1"/>
  <c r="FB38" i="1" l="1"/>
  <c r="EX40" i="1"/>
  <c r="FA39" i="1"/>
  <c r="EY40" i="1"/>
  <c r="EZ39" i="1"/>
  <c r="ED38" i="1"/>
  <c r="EG37" i="1"/>
  <c r="EH37" i="1" s="1"/>
  <c r="EF39" i="1"/>
  <c r="EE40" i="1"/>
  <c r="CT37" i="1"/>
  <c r="DJ39" i="1"/>
  <c r="DM38" i="1"/>
  <c r="DN38" i="1" s="1"/>
  <c r="CP39" i="1"/>
  <c r="CS38" i="1"/>
  <c r="CQ38" i="1"/>
  <c r="CR37" i="1"/>
  <c r="AK38" i="1"/>
  <c r="AH39" i="1"/>
  <c r="AI39" i="1"/>
  <c r="AJ38" i="1"/>
  <c r="O39" i="1"/>
  <c r="P38" i="1"/>
  <c r="Q38" i="1"/>
  <c r="N39" i="1"/>
  <c r="BW38" i="1"/>
  <c r="BX37" i="1"/>
  <c r="BV38" i="1"/>
  <c r="BY37" i="1"/>
  <c r="FB39" i="1" l="1"/>
  <c r="EZ40" i="1"/>
  <c r="FB40" i="1" s="1"/>
  <c r="EY41" i="1"/>
  <c r="EX41" i="1"/>
  <c r="FA40" i="1"/>
  <c r="ED39" i="1"/>
  <c r="EG38" i="1"/>
  <c r="EH38" i="1" s="1"/>
  <c r="EF40" i="1"/>
  <c r="EE41" i="1"/>
  <c r="CT38" i="1"/>
  <c r="DJ40" i="1"/>
  <c r="DM39" i="1"/>
  <c r="DN39" i="1" s="1"/>
  <c r="CP40" i="1"/>
  <c r="CS39" i="1"/>
  <c r="CQ39" i="1"/>
  <c r="CR38" i="1"/>
  <c r="AK39" i="1"/>
  <c r="AH40" i="1"/>
  <c r="AI40" i="1"/>
  <c r="AJ39" i="1"/>
  <c r="O40" i="1"/>
  <c r="P39" i="1"/>
  <c r="Q39" i="1"/>
  <c r="N40" i="1"/>
  <c r="BV39" i="1"/>
  <c r="BY38" i="1"/>
  <c r="BW39" i="1"/>
  <c r="BX38" i="1"/>
  <c r="FA41" i="1" l="1"/>
  <c r="EX42" i="1"/>
  <c r="EZ41" i="1"/>
  <c r="EY42" i="1"/>
  <c r="ED40" i="1"/>
  <c r="EG39" i="1"/>
  <c r="EH39" i="1" s="1"/>
  <c r="EF41" i="1"/>
  <c r="EE42" i="1"/>
  <c r="DJ41" i="1"/>
  <c r="DM40" i="1"/>
  <c r="DN40" i="1" s="1"/>
  <c r="CP41" i="1"/>
  <c r="CS40" i="1"/>
  <c r="CQ40" i="1"/>
  <c r="CR39" i="1"/>
  <c r="CT39" i="1" s="1"/>
  <c r="AK40" i="1"/>
  <c r="AH41" i="1"/>
  <c r="AI41" i="1"/>
  <c r="AJ40" i="1"/>
  <c r="O41" i="1"/>
  <c r="P40" i="1"/>
  <c r="Q40" i="1"/>
  <c r="N41" i="1"/>
  <c r="BW40" i="1"/>
  <c r="BX39" i="1"/>
  <c r="BV40" i="1"/>
  <c r="BY39" i="1"/>
  <c r="FB41" i="1" l="1"/>
  <c r="EX43" i="1"/>
  <c r="FA42" i="1"/>
  <c r="EZ42" i="1"/>
  <c r="EY43" i="1"/>
  <c r="ED41" i="1"/>
  <c r="EG40" i="1"/>
  <c r="EH40" i="1" s="1"/>
  <c r="EF42" i="1"/>
  <c r="EE43" i="1"/>
  <c r="CT40" i="1"/>
  <c r="DJ42" i="1"/>
  <c r="DM41" i="1"/>
  <c r="DN41" i="1" s="1"/>
  <c r="CP42" i="1"/>
  <c r="CS41" i="1"/>
  <c r="CQ41" i="1"/>
  <c r="CR40" i="1"/>
  <c r="AK41" i="1"/>
  <c r="AH42" i="1"/>
  <c r="AI42" i="1"/>
  <c r="AJ41" i="1"/>
  <c r="O42" i="1"/>
  <c r="P41" i="1"/>
  <c r="Q41" i="1"/>
  <c r="N42" i="1"/>
  <c r="BV41" i="1"/>
  <c r="BY40" i="1"/>
  <c r="BW41" i="1"/>
  <c r="BX40" i="1"/>
  <c r="FB42" i="1" l="1"/>
  <c r="EX44" i="1"/>
  <c r="FA43" i="1"/>
  <c r="EY44" i="1"/>
  <c r="EZ43" i="1"/>
  <c r="ED42" i="1"/>
  <c r="EG41" i="1"/>
  <c r="EH41" i="1" s="1"/>
  <c r="EF43" i="1"/>
  <c r="EE44" i="1"/>
  <c r="CT41" i="1"/>
  <c r="DJ43" i="1"/>
  <c r="DM42" i="1"/>
  <c r="DN42" i="1" s="1"/>
  <c r="CP43" i="1"/>
  <c r="CS42" i="1"/>
  <c r="CQ42" i="1"/>
  <c r="CR41" i="1"/>
  <c r="AK42" i="1"/>
  <c r="AH43" i="1"/>
  <c r="AI43" i="1"/>
  <c r="AJ42" i="1"/>
  <c r="O43" i="1"/>
  <c r="P42" i="1"/>
  <c r="Q42" i="1"/>
  <c r="N43" i="1"/>
  <c r="BW42" i="1"/>
  <c r="BX41" i="1"/>
  <c r="BV42" i="1"/>
  <c r="BY41" i="1"/>
  <c r="FB43" i="1" l="1"/>
  <c r="EY45" i="1"/>
  <c r="EZ45" i="1" s="1"/>
  <c r="EZ44" i="1"/>
  <c r="EX45" i="1"/>
  <c r="FA45" i="1" s="1"/>
  <c r="FA44" i="1"/>
  <c r="EF44" i="1"/>
  <c r="EE45" i="1"/>
  <c r="EF45" i="1" s="1"/>
  <c r="ED43" i="1"/>
  <c r="EG42" i="1"/>
  <c r="EH42" i="1" s="1"/>
  <c r="CT42" i="1"/>
  <c r="DJ44" i="1"/>
  <c r="DM43" i="1"/>
  <c r="DN43" i="1" s="1"/>
  <c r="CP44" i="1"/>
  <c r="CS43" i="1"/>
  <c r="CQ43" i="1"/>
  <c r="CR42" i="1"/>
  <c r="AK43" i="1"/>
  <c r="AH44" i="1"/>
  <c r="AI44" i="1"/>
  <c r="AJ43" i="1"/>
  <c r="O44" i="1"/>
  <c r="P43" i="1"/>
  <c r="Q43" i="1"/>
  <c r="N44" i="1"/>
  <c r="BV43" i="1"/>
  <c r="BY42" i="1"/>
  <c r="BW43" i="1"/>
  <c r="BX42" i="1"/>
  <c r="FB44" i="1" l="1"/>
  <c r="FB45" i="1" s="1"/>
  <c r="FB48" i="1" s="1"/>
  <c r="ED44" i="1"/>
  <c r="EG43" i="1"/>
  <c r="EH43" i="1" s="1"/>
  <c r="DJ45" i="1"/>
  <c r="DM45" i="1" s="1"/>
  <c r="DM44" i="1"/>
  <c r="DN44" i="1" s="1"/>
  <c r="DN45" i="1" s="1"/>
  <c r="DN48" i="1" s="1"/>
  <c r="CS44" i="1"/>
  <c r="CP45" i="1"/>
  <c r="CS45" i="1" s="1"/>
  <c r="CQ44" i="1"/>
  <c r="CR43" i="1"/>
  <c r="CT43" i="1" s="1"/>
  <c r="AK44" i="1"/>
  <c r="AH45" i="1"/>
  <c r="AK45" i="1" s="1"/>
  <c r="AI45" i="1"/>
  <c r="AJ45" i="1" s="1"/>
  <c r="AJ44" i="1"/>
  <c r="O45" i="1"/>
  <c r="P45" i="1" s="1"/>
  <c r="P44" i="1"/>
  <c r="Q44" i="1"/>
  <c r="N45" i="1"/>
  <c r="Q45" i="1" s="1"/>
  <c r="BW44" i="1"/>
  <c r="BX43" i="1"/>
  <c r="BV44" i="1"/>
  <c r="BY43" i="1"/>
  <c r="ED45" i="1" l="1"/>
  <c r="EG45" i="1" s="1"/>
  <c r="EG44" i="1"/>
  <c r="EH44" i="1" s="1"/>
  <c r="EH45" i="1" s="1"/>
  <c r="EH48" i="1" s="1"/>
  <c r="CQ45" i="1"/>
  <c r="CR45" i="1" s="1"/>
  <c r="CR44" i="1"/>
  <c r="CT44" i="1" s="1"/>
  <c r="CT45" i="1" s="1"/>
  <c r="CT48" i="1" s="1"/>
  <c r="BV45" i="1"/>
  <c r="BY45" i="1" s="1"/>
  <c r="BY44" i="1"/>
  <c r="BW45" i="1"/>
  <c r="BX45" i="1" s="1"/>
  <c r="BX44" i="1"/>
  <c r="BE6" i="1" l="1"/>
  <c r="BD5" i="1" l="1"/>
  <c r="BD6" i="1"/>
  <c r="BE5" i="1"/>
  <c r="BF6" i="1" l="1"/>
  <c r="BB7" i="1" l="1"/>
  <c r="BE7" i="1" s="1"/>
  <c r="BC7" i="1"/>
  <c r="BD7" i="1" l="1"/>
  <c r="BF7" i="1" s="1"/>
  <c r="BC8" i="1"/>
  <c r="BB8" i="1"/>
  <c r="BE8" i="1" s="1"/>
  <c r="BD8" i="1" l="1"/>
  <c r="BF8" i="1" s="1"/>
  <c r="BB9" i="1"/>
  <c r="BE9" i="1" s="1"/>
  <c r="BC9" i="1"/>
  <c r="BD9" i="1" l="1"/>
  <c r="BF9" i="1" s="1"/>
  <c r="BC10" i="1"/>
  <c r="BB10" i="1"/>
  <c r="BE10" i="1" s="1"/>
  <c r="BD10" i="1" l="1"/>
  <c r="BF10" i="1" s="1"/>
  <c r="BB11" i="1"/>
  <c r="BE11" i="1" s="1"/>
  <c r="BC11" i="1"/>
  <c r="BD11" i="1" l="1"/>
  <c r="BF11" i="1" s="1"/>
  <c r="BC12" i="1"/>
  <c r="BB12" i="1"/>
  <c r="BE12" i="1" s="1"/>
  <c r="BD12" i="1" l="1"/>
  <c r="BF12" i="1" s="1"/>
  <c r="BB13" i="1"/>
  <c r="BE13" i="1" s="1"/>
  <c r="BC13" i="1"/>
  <c r="BD13" i="1" l="1"/>
  <c r="BF13" i="1" s="1"/>
  <c r="BC14" i="1"/>
  <c r="BB14" i="1"/>
  <c r="BE14" i="1" s="1"/>
  <c r="BD14" i="1" l="1"/>
  <c r="BF14" i="1" s="1"/>
  <c r="BB15" i="1"/>
  <c r="BE15" i="1" s="1"/>
  <c r="BC15" i="1"/>
  <c r="BD15" i="1" l="1"/>
  <c r="BF15" i="1" s="1"/>
  <c r="BC16" i="1"/>
  <c r="BB16" i="1"/>
  <c r="BE16" i="1" s="1"/>
  <c r="BD16" i="1" l="1"/>
  <c r="BF16" i="1" s="1"/>
  <c r="BB17" i="1"/>
  <c r="BE17" i="1" s="1"/>
  <c r="BC17" i="1"/>
  <c r="BD17" i="1" l="1"/>
  <c r="BF17" i="1" s="1"/>
  <c r="BC18" i="1"/>
  <c r="BB18" i="1"/>
  <c r="BE18" i="1" s="1"/>
  <c r="BD18" i="1" l="1"/>
  <c r="BF18" i="1" s="1"/>
  <c r="BB19" i="1"/>
  <c r="BE19" i="1" s="1"/>
  <c r="BC19" i="1"/>
  <c r="BD19" i="1" l="1"/>
  <c r="BF19" i="1" s="1"/>
  <c r="BC20" i="1"/>
  <c r="BB20" i="1"/>
  <c r="BE20" i="1" s="1"/>
  <c r="BD20" i="1" l="1"/>
  <c r="BF20" i="1" s="1"/>
  <c r="BB21" i="1"/>
  <c r="BE21" i="1" s="1"/>
  <c r="BC21" i="1"/>
  <c r="BD21" i="1" l="1"/>
  <c r="BF21" i="1" s="1"/>
  <c r="BC22" i="1"/>
  <c r="BB22" i="1"/>
  <c r="BE22" i="1" s="1"/>
  <c r="BD22" i="1" l="1"/>
  <c r="BF22" i="1" s="1"/>
  <c r="BB23" i="1"/>
  <c r="BE23" i="1" s="1"/>
  <c r="BC23" i="1"/>
  <c r="BD23" i="1" l="1"/>
  <c r="BF23" i="1" s="1"/>
  <c r="BC24" i="1"/>
  <c r="BB24" i="1"/>
  <c r="BE24" i="1" s="1"/>
  <c r="BD24" i="1" l="1"/>
  <c r="BF24" i="1" s="1"/>
  <c r="BB25" i="1"/>
  <c r="BE25" i="1" s="1"/>
  <c r="BC25" i="1"/>
  <c r="BD25" i="1" l="1"/>
  <c r="BF25" i="1" s="1"/>
  <c r="BC26" i="1"/>
  <c r="BB26" i="1"/>
  <c r="BE26" i="1" s="1"/>
  <c r="BD26" i="1" l="1"/>
  <c r="BF26" i="1" s="1"/>
  <c r="BC27" i="1"/>
  <c r="BB27" i="1"/>
  <c r="BE27" i="1" s="1"/>
  <c r="BD27" i="1" l="1"/>
  <c r="BF27" i="1" s="1"/>
  <c r="BC28" i="1"/>
  <c r="BB28" i="1"/>
  <c r="BE28" i="1" s="1"/>
  <c r="BD28" i="1" l="1"/>
  <c r="BF28" i="1" s="1"/>
  <c r="BB29" i="1"/>
  <c r="BE29" i="1" s="1"/>
  <c r="BC29" i="1"/>
  <c r="BD29" i="1" l="1"/>
  <c r="BF29" i="1" s="1"/>
  <c r="BB30" i="1"/>
  <c r="BE30" i="1" s="1"/>
  <c r="BC30" i="1"/>
  <c r="BD30" i="1" l="1"/>
  <c r="BF30" i="1" s="1"/>
  <c r="BB31" i="1"/>
  <c r="BE31" i="1" s="1"/>
  <c r="BC31" i="1"/>
  <c r="BD31" i="1" l="1"/>
  <c r="BF31" i="1" s="1"/>
  <c r="BC32" i="1"/>
  <c r="BB32" i="1"/>
  <c r="BE32" i="1" s="1"/>
  <c r="BD32" i="1" l="1"/>
  <c r="BF32" i="1" s="1"/>
  <c r="BB33" i="1"/>
  <c r="BE33" i="1" s="1"/>
  <c r="BC33" i="1"/>
  <c r="BD33" i="1" l="1"/>
  <c r="BF33" i="1" s="1"/>
  <c r="BC34" i="1"/>
  <c r="BB34" i="1"/>
  <c r="BE34" i="1" s="1"/>
  <c r="BD34" i="1" l="1"/>
  <c r="BF34" i="1" s="1"/>
  <c r="BB35" i="1"/>
  <c r="BE35" i="1" s="1"/>
  <c r="BC35" i="1"/>
  <c r="BD35" i="1" l="1"/>
  <c r="BF35" i="1" s="1"/>
  <c r="BC36" i="1"/>
  <c r="BB36" i="1"/>
  <c r="BE36" i="1" s="1"/>
  <c r="BD36" i="1" l="1"/>
  <c r="BF36" i="1" s="1"/>
  <c r="BB37" i="1"/>
  <c r="BE37" i="1" s="1"/>
  <c r="BC37" i="1"/>
  <c r="BD37" i="1" l="1"/>
  <c r="BF37" i="1" s="1"/>
  <c r="BB38" i="1"/>
  <c r="BE38" i="1" s="1"/>
  <c r="BC38" i="1"/>
  <c r="BD38" i="1" l="1"/>
  <c r="BF38" i="1" s="1"/>
  <c r="BB39" i="1"/>
  <c r="BE39" i="1" s="1"/>
  <c r="BC39" i="1"/>
  <c r="BD39" i="1" l="1"/>
  <c r="BF39" i="1" s="1"/>
  <c r="BB40" i="1"/>
  <c r="BE40" i="1" s="1"/>
  <c r="BC40" i="1"/>
  <c r="BD40" i="1" l="1"/>
  <c r="BF40" i="1" s="1"/>
  <c r="BB41" i="1"/>
  <c r="BE41" i="1" s="1"/>
  <c r="BC41" i="1"/>
  <c r="BD41" i="1" l="1"/>
  <c r="BF41" i="1" s="1"/>
  <c r="BB42" i="1"/>
  <c r="BE42" i="1" s="1"/>
  <c r="BC42" i="1"/>
  <c r="BD42" i="1" l="1"/>
  <c r="BF42" i="1" s="1"/>
  <c r="BB43" i="1"/>
  <c r="BE43" i="1" s="1"/>
  <c r="BC43" i="1"/>
  <c r="BD43" i="1" l="1"/>
  <c r="BF43" i="1" s="1"/>
  <c r="BC44" i="1"/>
  <c r="BB44" i="1"/>
  <c r="BE44" i="1" s="1"/>
  <c r="BD44" i="1" l="1"/>
  <c r="BF44" i="1" s="1"/>
  <c r="BB45" i="1"/>
  <c r="BE45" i="1" s="1"/>
  <c r="BC45" i="1"/>
  <c r="BD45" i="1" l="1"/>
  <c r="BF45" i="1" s="1"/>
  <c r="BF48" i="1" s="1"/>
</calcChain>
</file>

<file path=xl/sharedStrings.xml><?xml version="1.0" encoding="utf-8"?>
<sst xmlns="http://schemas.openxmlformats.org/spreadsheetml/2006/main" count="1339" uniqueCount="28">
  <si>
    <t>TP</t>
  </si>
  <si>
    <t>FP</t>
  </si>
  <si>
    <t>TPR</t>
  </si>
  <si>
    <t>FPR</t>
  </si>
  <si>
    <t>actual</t>
  </si>
  <si>
    <r>
      <t xml:space="preserve">TP </t>
    </r>
    <r>
      <rPr>
        <b/>
        <sz val="11"/>
        <color theme="1"/>
        <rFont val="Symbol"/>
        <family val="1"/>
        <charset val="2"/>
      </rPr>
      <t>S</t>
    </r>
  </si>
  <si>
    <r>
      <t xml:space="preserve">FP </t>
    </r>
    <r>
      <rPr>
        <b/>
        <sz val="11"/>
        <color theme="1"/>
        <rFont val="Symbol"/>
        <family val="1"/>
        <charset val="2"/>
      </rPr>
      <t>S</t>
    </r>
  </si>
  <si>
    <t>rand</t>
  </si>
  <si>
    <t>CLCK</t>
  </si>
  <si>
    <t>N-clck</t>
  </si>
  <si>
    <t>tp</t>
  </si>
  <si>
    <t>fp</t>
  </si>
  <si>
    <t>TN</t>
  </si>
  <si>
    <t>tn</t>
  </si>
  <si>
    <t>fn</t>
  </si>
  <si>
    <t>FN</t>
  </si>
  <si>
    <t>TNR</t>
  </si>
  <si>
    <t>FNR</t>
  </si>
  <si>
    <t>tp*</t>
  </si>
  <si>
    <t>fp*</t>
  </si>
  <si>
    <t>all_TRUE</t>
  </si>
  <si>
    <t>ROC</t>
  </si>
  <si>
    <t>|</t>
  </si>
  <si>
    <t>50/50</t>
  </si>
  <si>
    <t>Area</t>
  </si>
  <si>
    <t>SE</t>
  </si>
  <si>
    <t>AUC</t>
  </si>
  <si>
    <t>RMSE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</si>
</sst>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0.00_);\(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9" fontId="0" fillId="0" borderId="0" xfId="2" applyFont="1"/>
    <xf numFmtId="9" fontId="0" fillId="0" borderId="1" xfId="2" applyFont="1" applyBorder="1"/>
    <xf numFmtId="9" fontId="0" fillId="0" borderId="4" xfId="2" applyFont="1" applyBorder="1"/>
    <xf numFmtId="9" fontId="0" fillId="0" borderId="8" xfId="2" applyFont="1" applyBorder="1"/>
    <xf numFmtId="9" fontId="0" fillId="0" borderId="10" xfId="2" applyFont="1" applyBorder="1"/>
    <xf numFmtId="0" fontId="0" fillId="4" borderId="1" xfId="0" applyFill="1" applyBorder="1"/>
    <xf numFmtId="9" fontId="0" fillId="4" borderId="1" xfId="2" applyFont="1" applyFill="1" applyBorder="1"/>
    <xf numFmtId="164" fontId="0" fillId="0" borderId="0" xfId="1" applyNumberFormat="1" applyFont="1"/>
    <xf numFmtId="9" fontId="0" fillId="0" borderId="6" xfId="2" applyFont="1" applyBorder="1"/>
    <xf numFmtId="43" fontId="0" fillId="0" borderId="0" xfId="1" applyNumberFormat="1" applyFont="1"/>
    <xf numFmtId="43" fontId="0" fillId="0" borderId="0" xfId="0" applyNumberFormat="1"/>
    <xf numFmtId="0" fontId="4" fillId="0" borderId="0" xfId="0" applyFont="1" applyAlignment="1">
      <alignment horizontal="center"/>
    </xf>
    <xf numFmtId="43" fontId="0" fillId="0" borderId="0" xfId="1" applyNumberFormat="1" applyFont="1" applyBorder="1"/>
    <xf numFmtId="9" fontId="0" fillId="0" borderId="0" xfId="2" applyFont="1" applyBorder="1"/>
    <xf numFmtId="9" fontId="0" fillId="4" borderId="0" xfId="2" applyFont="1" applyFill="1" applyBorder="1"/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9" fontId="0" fillId="0" borderId="25" xfId="2" applyFont="1" applyBorder="1"/>
    <xf numFmtId="0" fontId="0" fillId="4" borderId="26" xfId="0" applyFill="1" applyBorder="1"/>
    <xf numFmtId="0" fontId="0" fillId="4" borderId="27" xfId="0" applyFill="1" applyBorder="1"/>
    <xf numFmtId="9" fontId="0" fillId="4" borderId="27" xfId="2" applyFont="1" applyFill="1" applyBorder="1"/>
    <xf numFmtId="0" fontId="5" fillId="2" borderId="28" xfId="0" applyFont="1" applyFill="1" applyBorder="1" applyAlignment="1">
      <alignment horizontal="center"/>
    </xf>
    <xf numFmtId="9" fontId="5" fillId="2" borderId="29" xfId="2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43" fontId="5" fillId="2" borderId="31" xfId="1" applyFont="1" applyFill="1" applyBorder="1" applyAlignment="1">
      <alignment horizontal="center"/>
    </xf>
    <xf numFmtId="43" fontId="5" fillId="2" borderId="29" xfId="1" applyFont="1" applyFill="1" applyBorder="1" applyAlignment="1">
      <alignment horizontal="center"/>
    </xf>
    <xf numFmtId="43" fontId="0" fillId="0" borderId="32" xfId="1" applyNumberFormat="1" applyFont="1" applyBorder="1"/>
    <xf numFmtId="43" fontId="0" fillId="0" borderId="33" xfId="1" applyNumberFormat="1" applyFont="1" applyBorder="1"/>
    <xf numFmtId="43" fontId="0" fillId="0" borderId="34" xfId="1" applyNumberFormat="1" applyFont="1" applyBorder="1"/>
    <xf numFmtId="0" fontId="0" fillId="4" borderId="35" xfId="0" applyFill="1" applyBorder="1"/>
    <xf numFmtId="9" fontId="0" fillId="4" borderId="35" xfId="2" applyFont="1" applyFill="1" applyBorder="1"/>
    <xf numFmtId="0" fontId="0" fillId="4" borderId="9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5" fillId="2" borderId="1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9" fontId="0" fillId="4" borderId="37" xfId="2" applyFont="1" applyFill="1" applyBorder="1"/>
    <xf numFmtId="9" fontId="0" fillId="4" borderId="38" xfId="2" applyFont="1" applyFill="1" applyBorder="1"/>
    <xf numFmtId="9" fontId="0" fillId="4" borderId="39" xfId="2" applyFont="1" applyFill="1" applyBorder="1"/>
    <xf numFmtId="43" fontId="5" fillId="2" borderId="40" xfId="1" applyFont="1" applyFill="1" applyBorder="1" applyAlignment="1">
      <alignment horizontal="center"/>
    </xf>
    <xf numFmtId="9" fontId="0" fillId="4" borderId="22" xfId="2" applyFont="1" applyFill="1" applyBorder="1"/>
    <xf numFmtId="0" fontId="5" fillId="2" borderId="40" xfId="0" applyFont="1" applyFill="1" applyBorder="1" applyAlignment="1">
      <alignment horizontal="center"/>
    </xf>
    <xf numFmtId="0" fontId="0" fillId="4" borderId="22" xfId="0" applyFill="1" applyBorder="1"/>
    <xf numFmtId="0" fontId="0" fillId="4" borderId="24" xfId="0" applyFill="1" applyBorder="1"/>
    <xf numFmtId="0" fontId="0" fillId="4" borderId="42" xfId="0" applyFill="1" applyBorder="1"/>
    <xf numFmtId="0" fontId="0" fillId="4" borderId="43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47" xfId="0" applyFill="1" applyBorder="1"/>
    <xf numFmtId="0" fontId="0" fillId="4" borderId="15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9" fontId="0" fillId="4" borderId="2" xfId="2" applyFont="1" applyFill="1" applyBorder="1"/>
    <xf numFmtId="9" fontId="0" fillId="4" borderId="14" xfId="2" applyFont="1" applyFill="1" applyBorder="1"/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7" xfId="0" applyFill="1" applyBorder="1"/>
    <xf numFmtId="0" fontId="5" fillId="2" borderId="20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43" fontId="5" fillId="2" borderId="49" xfId="1" applyFont="1" applyFill="1" applyBorder="1" applyAlignment="1">
      <alignment horizontal="center"/>
    </xf>
    <xf numFmtId="43" fontId="5" fillId="2" borderId="48" xfId="1" applyFont="1" applyFill="1" applyBorder="1" applyAlignment="1">
      <alignment horizontal="center"/>
    </xf>
    <xf numFmtId="0" fontId="0" fillId="4" borderId="13" xfId="0" applyFill="1" applyBorder="1"/>
    <xf numFmtId="0" fontId="0" fillId="4" borderId="36" xfId="0" applyFill="1" applyBorder="1"/>
    <xf numFmtId="9" fontId="0" fillId="4" borderId="36" xfId="2" applyFont="1" applyFill="1" applyBorder="1"/>
    <xf numFmtId="43" fontId="5" fillId="2" borderId="12" xfId="1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43" fontId="0" fillId="0" borderId="18" xfId="1" applyFont="1" applyBorder="1"/>
    <xf numFmtId="43" fontId="0" fillId="0" borderId="29" xfId="1" applyFont="1" applyBorder="1"/>
    <xf numFmtId="43" fontId="0" fillId="0" borderId="7" xfId="1" applyNumberFormat="1" applyFont="1" applyBorder="1"/>
    <xf numFmtId="43" fontId="0" fillId="0" borderId="9" xfId="1" applyNumberFormat="1" applyFont="1" applyBorder="1"/>
    <xf numFmtId="0" fontId="2" fillId="0" borderId="35" xfId="0" applyFont="1" applyBorder="1" applyAlignment="1">
      <alignment horizontal="center"/>
    </xf>
    <xf numFmtId="43" fontId="0" fillId="0" borderId="24" xfId="1" applyNumberFormat="1" applyFont="1" applyBorder="1"/>
    <xf numFmtId="0" fontId="2" fillId="0" borderId="27" xfId="0" applyFont="1" applyBorder="1" applyAlignment="1">
      <alignment horizontal="center"/>
    </xf>
    <xf numFmtId="43" fontId="5" fillId="2" borderId="18" xfId="0" applyNumberFormat="1" applyFont="1" applyFill="1" applyBorder="1" applyAlignment="1">
      <alignment horizontal="center" wrapText="1"/>
    </xf>
    <xf numFmtId="9" fontId="0" fillId="0" borderId="27" xfId="2" applyFont="1" applyBorder="1"/>
    <xf numFmtId="43" fontId="5" fillId="2" borderId="17" xfId="1" applyFont="1" applyFill="1" applyBorder="1" applyAlignment="1">
      <alignment horizontal="center"/>
    </xf>
    <xf numFmtId="9" fontId="5" fillId="2" borderId="30" xfId="2" applyFont="1" applyFill="1" applyBorder="1" applyAlignment="1">
      <alignment horizontal="center"/>
    </xf>
    <xf numFmtId="43" fontId="0" fillId="0" borderId="5" xfId="1" applyNumberFormat="1" applyFont="1" applyBorder="1"/>
    <xf numFmtId="0" fontId="2" fillId="0" borderId="3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5" fillId="2" borderId="50" xfId="1" applyFont="1" applyFill="1" applyBorder="1" applyAlignment="1">
      <alignment horizontal="center"/>
    </xf>
    <xf numFmtId="43" fontId="0" fillId="6" borderId="18" xfId="1" applyFont="1" applyFill="1" applyBorder="1"/>
    <xf numFmtId="43" fontId="0" fillId="6" borderId="29" xfId="1" applyFont="1" applyFill="1" applyBorder="1"/>
    <xf numFmtId="43" fontId="0" fillId="5" borderId="18" xfId="1" applyFont="1" applyFill="1" applyBorder="1"/>
    <xf numFmtId="43" fontId="0" fillId="5" borderId="29" xfId="1" applyFont="1" applyFill="1" applyBorder="1"/>
    <xf numFmtId="43" fontId="5" fillId="2" borderId="20" xfId="1" applyFont="1" applyFill="1" applyBorder="1" applyAlignment="1">
      <alignment horizontal="center"/>
    </xf>
    <xf numFmtId="43" fontId="2" fillId="7" borderId="15" xfId="1" applyFont="1" applyFill="1" applyBorder="1" applyAlignment="1">
      <alignment horizontal="center"/>
    </xf>
    <xf numFmtId="43" fontId="0" fillId="4" borderId="16" xfId="1" applyFont="1" applyFill="1" applyBorder="1"/>
    <xf numFmtId="43" fontId="0" fillId="4" borderId="17" xfId="1" applyFont="1" applyFill="1" applyBorder="1"/>
    <xf numFmtId="0" fontId="0" fillId="3" borderId="1" xfId="0" applyFont="1" applyFill="1" applyBorder="1"/>
    <xf numFmtId="9" fontId="1" fillId="3" borderId="1" xfId="2" applyFont="1" applyFill="1" applyBorder="1"/>
    <xf numFmtId="9" fontId="4" fillId="3" borderId="1" xfId="2" applyFont="1" applyFill="1" applyBorder="1" applyAlignment="1">
      <alignment horizontal="center"/>
    </xf>
    <xf numFmtId="0" fontId="0" fillId="3" borderId="13" xfId="0" applyFont="1" applyFill="1" applyBorder="1"/>
    <xf numFmtId="9" fontId="1" fillId="3" borderId="6" xfId="2" applyFont="1" applyFill="1" applyBorder="1"/>
    <xf numFmtId="9" fontId="1" fillId="3" borderId="9" xfId="2" applyFont="1" applyFill="1" applyBorder="1"/>
    <xf numFmtId="9" fontId="4" fillId="3" borderId="10" xfId="2" applyFont="1" applyFill="1" applyBorder="1" applyAlignment="1">
      <alignment horizontal="center"/>
    </xf>
    <xf numFmtId="0" fontId="0" fillId="4" borderId="25" xfId="0" applyFill="1" applyBorder="1"/>
    <xf numFmtId="0" fontId="5" fillId="2" borderId="2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2" fontId="0" fillId="4" borderId="25" xfId="1" applyNumberFormat="1" applyFont="1" applyFill="1" applyBorder="1"/>
    <xf numFmtId="2" fontId="0" fillId="4" borderId="8" xfId="1" applyNumberFormat="1" applyFont="1" applyFill="1" applyBorder="1"/>
    <xf numFmtId="2" fontId="0" fillId="4" borderId="10" xfId="1" applyNumberFormat="1" applyFont="1" applyFill="1" applyBorder="1"/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39" fontId="0" fillId="4" borderId="25" xfId="1" applyNumberFormat="1" applyFont="1" applyFill="1" applyBorder="1"/>
    <xf numFmtId="39" fontId="0" fillId="4" borderId="8" xfId="1" applyNumberFormat="1" applyFont="1" applyFill="1" applyBorder="1"/>
    <xf numFmtId="39" fontId="0" fillId="4" borderId="10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2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 space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examples!$BE$4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examples!$BD$5:$BD$45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3.2258064516129031E-2</c:v>
                </c:pt>
                <c:pt idx="4">
                  <c:v>3.2258064516129031E-2</c:v>
                </c:pt>
                <c:pt idx="5">
                  <c:v>3.2258064516129031E-2</c:v>
                </c:pt>
                <c:pt idx="6">
                  <c:v>3.2258064516129031E-2</c:v>
                </c:pt>
                <c:pt idx="7">
                  <c:v>3.2258064516129031E-2</c:v>
                </c:pt>
                <c:pt idx="8">
                  <c:v>3.2258064516129031E-2</c:v>
                </c:pt>
                <c:pt idx="9">
                  <c:v>3.2258064516129031E-2</c:v>
                </c:pt>
                <c:pt idx="10">
                  <c:v>3.2258064516129031E-2</c:v>
                </c:pt>
                <c:pt idx="11">
                  <c:v>6.4516129032258063E-2</c:v>
                </c:pt>
                <c:pt idx="12">
                  <c:v>9.6774193548387094E-2</c:v>
                </c:pt>
                <c:pt idx="13">
                  <c:v>0.12903225806451613</c:v>
                </c:pt>
                <c:pt idx="14">
                  <c:v>0.16129032258064516</c:v>
                </c:pt>
                <c:pt idx="15">
                  <c:v>0.19354838709677419</c:v>
                </c:pt>
                <c:pt idx="16">
                  <c:v>0.22580645161290322</c:v>
                </c:pt>
                <c:pt idx="17">
                  <c:v>0.25806451612903225</c:v>
                </c:pt>
                <c:pt idx="18">
                  <c:v>0.29032258064516131</c:v>
                </c:pt>
                <c:pt idx="19">
                  <c:v>0.32258064516129031</c:v>
                </c:pt>
                <c:pt idx="20">
                  <c:v>0.35483870967741937</c:v>
                </c:pt>
                <c:pt idx="21">
                  <c:v>0.38709677419354838</c:v>
                </c:pt>
                <c:pt idx="22">
                  <c:v>0.41935483870967744</c:v>
                </c:pt>
                <c:pt idx="23">
                  <c:v>0.45161290322580644</c:v>
                </c:pt>
                <c:pt idx="24">
                  <c:v>0.4838709677419355</c:v>
                </c:pt>
                <c:pt idx="25">
                  <c:v>0.5161290322580645</c:v>
                </c:pt>
                <c:pt idx="26">
                  <c:v>0.54838709677419351</c:v>
                </c:pt>
                <c:pt idx="27">
                  <c:v>0.58064516129032262</c:v>
                </c:pt>
                <c:pt idx="28">
                  <c:v>0.61290322580645162</c:v>
                </c:pt>
                <c:pt idx="29">
                  <c:v>0.64516129032258063</c:v>
                </c:pt>
                <c:pt idx="30">
                  <c:v>0.67741935483870963</c:v>
                </c:pt>
                <c:pt idx="31">
                  <c:v>0.70967741935483875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examples!$BE$5:$BE$45</c:f>
              <c:numCache>
                <c:formatCode>0%</c:formatCode>
                <c:ptCount val="4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43808"/>
        <c:axId val="163544384"/>
      </c:scatterChart>
      <c:valAx>
        <c:axId val="163543808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63544384"/>
        <c:crosses val="autoZero"/>
        <c:crossBetween val="midCat"/>
      </c:valAx>
      <c:valAx>
        <c:axId val="16354438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3543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TPR/FPR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examples!$Q$4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examples!$P$5:$P$45</c:f>
              <c:numCache>
                <c:formatCode>0%</c:formatCode>
                <c:ptCount val="41"/>
                <c:pt idx="0">
                  <c:v>3.2258064516129031E-2</c:v>
                </c:pt>
                <c:pt idx="1">
                  <c:v>6.4516129032258063E-2</c:v>
                </c:pt>
                <c:pt idx="2">
                  <c:v>9.6774193548387094E-2</c:v>
                </c:pt>
                <c:pt idx="3">
                  <c:v>0.12903225806451613</c:v>
                </c:pt>
                <c:pt idx="4">
                  <c:v>0.16129032258064516</c:v>
                </c:pt>
                <c:pt idx="5">
                  <c:v>0.16129032258064516</c:v>
                </c:pt>
                <c:pt idx="6">
                  <c:v>0.19354838709677419</c:v>
                </c:pt>
                <c:pt idx="7">
                  <c:v>0.22580645161290322</c:v>
                </c:pt>
                <c:pt idx="8">
                  <c:v>0.22580645161290322</c:v>
                </c:pt>
                <c:pt idx="9">
                  <c:v>0.25806451612903225</c:v>
                </c:pt>
                <c:pt idx="10">
                  <c:v>0.29032258064516131</c:v>
                </c:pt>
                <c:pt idx="11">
                  <c:v>0.32258064516129031</c:v>
                </c:pt>
                <c:pt idx="12">
                  <c:v>0.35483870967741937</c:v>
                </c:pt>
                <c:pt idx="13">
                  <c:v>0.38709677419354838</c:v>
                </c:pt>
                <c:pt idx="14">
                  <c:v>0.41935483870967744</c:v>
                </c:pt>
                <c:pt idx="15">
                  <c:v>0.45161290322580644</c:v>
                </c:pt>
                <c:pt idx="16">
                  <c:v>0.4838709677419355</c:v>
                </c:pt>
                <c:pt idx="17">
                  <c:v>0.4838709677419355</c:v>
                </c:pt>
                <c:pt idx="18">
                  <c:v>0.5161290322580645</c:v>
                </c:pt>
                <c:pt idx="19">
                  <c:v>0.5161290322580645</c:v>
                </c:pt>
                <c:pt idx="20">
                  <c:v>0.5161290322580645</c:v>
                </c:pt>
                <c:pt idx="21">
                  <c:v>0.5161290322580645</c:v>
                </c:pt>
                <c:pt idx="22">
                  <c:v>0.54838709677419351</c:v>
                </c:pt>
                <c:pt idx="23">
                  <c:v>0.54838709677419351</c:v>
                </c:pt>
                <c:pt idx="24">
                  <c:v>0.58064516129032262</c:v>
                </c:pt>
                <c:pt idx="25">
                  <c:v>0.61290322580645162</c:v>
                </c:pt>
                <c:pt idx="26">
                  <c:v>0.61290322580645162</c:v>
                </c:pt>
                <c:pt idx="27">
                  <c:v>0.64516129032258063</c:v>
                </c:pt>
                <c:pt idx="28">
                  <c:v>0.64516129032258063</c:v>
                </c:pt>
                <c:pt idx="29">
                  <c:v>0.67741935483870963</c:v>
                </c:pt>
                <c:pt idx="30">
                  <c:v>0.70967741935483875</c:v>
                </c:pt>
                <c:pt idx="31">
                  <c:v>0.74193548387096775</c:v>
                </c:pt>
                <c:pt idx="32">
                  <c:v>0.77419354838709675</c:v>
                </c:pt>
                <c:pt idx="33">
                  <c:v>0.80645161290322576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examples!$Q$5:$Q$45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0.6</c:v>
                </c:pt>
                <c:pt idx="23">
                  <c:v>0.7</c:v>
                </c:pt>
                <c:pt idx="24">
                  <c:v>0.7</c:v>
                </c:pt>
                <c:pt idx="25">
                  <c:v>0.7</c:v>
                </c:pt>
                <c:pt idx="26">
                  <c:v>0.8</c:v>
                </c:pt>
                <c:pt idx="27">
                  <c:v>0.8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15520"/>
        <c:axId val="171999232"/>
      </c:scatterChart>
      <c:valAx>
        <c:axId val="166115520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1999232"/>
        <c:crosses val="autoZero"/>
        <c:crossBetween val="midCat"/>
      </c:valAx>
      <c:valAx>
        <c:axId val="17199923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6115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TPR/FPR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examples!$AK$4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examples!$AJ$5:$AJ$45</c:f>
              <c:numCache>
                <c:formatCode>0%</c:formatCode>
                <c:ptCount val="41"/>
                <c:pt idx="0">
                  <c:v>3.2258064516129031E-2</c:v>
                </c:pt>
                <c:pt idx="1">
                  <c:v>6.4516129032258063E-2</c:v>
                </c:pt>
                <c:pt idx="2">
                  <c:v>9.6774193548387094E-2</c:v>
                </c:pt>
                <c:pt idx="3">
                  <c:v>0.12903225806451613</c:v>
                </c:pt>
                <c:pt idx="4">
                  <c:v>0.12903225806451613</c:v>
                </c:pt>
                <c:pt idx="5">
                  <c:v>0.16129032258064516</c:v>
                </c:pt>
                <c:pt idx="6">
                  <c:v>0.19354838709677419</c:v>
                </c:pt>
                <c:pt idx="7">
                  <c:v>0.22580645161290322</c:v>
                </c:pt>
                <c:pt idx="8">
                  <c:v>0.25806451612903225</c:v>
                </c:pt>
                <c:pt idx="9">
                  <c:v>0.29032258064516131</c:v>
                </c:pt>
                <c:pt idx="10">
                  <c:v>0.29032258064516131</c:v>
                </c:pt>
                <c:pt idx="11">
                  <c:v>0.32258064516129031</c:v>
                </c:pt>
                <c:pt idx="12">
                  <c:v>0.35483870967741937</c:v>
                </c:pt>
                <c:pt idx="13">
                  <c:v>0.35483870967741937</c:v>
                </c:pt>
                <c:pt idx="14">
                  <c:v>0.35483870967741937</c:v>
                </c:pt>
                <c:pt idx="15">
                  <c:v>0.38709677419354838</c:v>
                </c:pt>
                <c:pt idx="16">
                  <c:v>0.41935483870967744</c:v>
                </c:pt>
                <c:pt idx="17">
                  <c:v>0.41935483870967744</c:v>
                </c:pt>
                <c:pt idx="18">
                  <c:v>0.45161290322580644</c:v>
                </c:pt>
                <c:pt idx="19">
                  <c:v>0.4838709677419355</c:v>
                </c:pt>
                <c:pt idx="20">
                  <c:v>0.5161290322580645</c:v>
                </c:pt>
                <c:pt idx="21">
                  <c:v>0.54838709677419351</c:v>
                </c:pt>
                <c:pt idx="22">
                  <c:v>0.58064516129032262</c:v>
                </c:pt>
                <c:pt idx="23">
                  <c:v>0.58064516129032262</c:v>
                </c:pt>
                <c:pt idx="24">
                  <c:v>0.61290322580645162</c:v>
                </c:pt>
                <c:pt idx="25">
                  <c:v>0.64516129032258063</c:v>
                </c:pt>
                <c:pt idx="26">
                  <c:v>0.67741935483870963</c:v>
                </c:pt>
                <c:pt idx="27">
                  <c:v>0.70967741935483875</c:v>
                </c:pt>
                <c:pt idx="28">
                  <c:v>0.74193548387096775</c:v>
                </c:pt>
                <c:pt idx="29">
                  <c:v>0.74193548387096775</c:v>
                </c:pt>
                <c:pt idx="30">
                  <c:v>0.74193548387096775</c:v>
                </c:pt>
                <c:pt idx="31">
                  <c:v>0.74193548387096775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examples!$AK$5:$AK$45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0.7</c:v>
                </c:pt>
                <c:pt idx="30">
                  <c:v>0.8</c:v>
                </c:pt>
                <c:pt idx="31">
                  <c:v>0.9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01536"/>
        <c:axId val="172002112"/>
      </c:scatterChart>
      <c:valAx>
        <c:axId val="172001536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2002112"/>
        <c:crosses val="autoZero"/>
        <c:crossBetween val="midCat"/>
      </c:valAx>
      <c:valAx>
        <c:axId val="17200211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001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ROC space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examples!$BY$4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examples!$BX$5:$BX$45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3.2258064516129031E-2</c:v>
                </c:pt>
                <c:pt idx="10">
                  <c:v>6.4516129032258063E-2</c:v>
                </c:pt>
                <c:pt idx="11">
                  <c:v>9.6774193548387094E-2</c:v>
                </c:pt>
                <c:pt idx="12">
                  <c:v>0.12903225806451613</c:v>
                </c:pt>
                <c:pt idx="13">
                  <c:v>0.16129032258064516</c:v>
                </c:pt>
                <c:pt idx="14">
                  <c:v>0.19354838709677419</c:v>
                </c:pt>
                <c:pt idx="15">
                  <c:v>0.22580645161290322</c:v>
                </c:pt>
                <c:pt idx="16">
                  <c:v>0.25806451612903225</c:v>
                </c:pt>
                <c:pt idx="17">
                  <c:v>0.29032258064516131</c:v>
                </c:pt>
                <c:pt idx="18">
                  <c:v>0.29032258064516131</c:v>
                </c:pt>
                <c:pt idx="19">
                  <c:v>0.32258064516129031</c:v>
                </c:pt>
                <c:pt idx="20">
                  <c:v>0.35483870967741937</c:v>
                </c:pt>
                <c:pt idx="21">
                  <c:v>0.38709677419354838</c:v>
                </c:pt>
                <c:pt idx="22">
                  <c:v>0.41935483870967744</c:v>
                </c:pt>
                <c:pt idx="23">
                  <c:v>0.45161290322580644</c:v>
                </c:pt>
                <c:pt idx="24">
                  <c:v>0.4838709677419355</c:v>
                </c:pt>
                <c:pt idx="25">
                  <c:v>0.5161290322580645</c:v>
                </c:pt>
                <c:pt idx="26">
                  <c:v>0.54838709677419351</c:v>
                </c:pt>
                <c:pt idx="27">
                  <c:v>0.58064516129032262</c:v>
                </c:pt>
                <c:pt idx="28">
                  <c:v>0.61290322580645162</c:v>
                </c:pt>
                <c:pt idx="29">
                  <c:v>0.64516129032258063</c:v>
                </c:pt>
                <c:pt idx="30">
                  <c:v>0.67741935483870963</c:v>
                </c:pt>
                <c:pt idx="31">
                  <c:v>0.70967741935483875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examples!$BY$5:$BY$45</c:f>
              <c:numCache>
                <c:formatCode>0%</c:formatCode>
                <c:ptCount val="4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03840"/>
        <c:axId val="172004416"/>
      </c:scatterChart>
      <c:valAx>
        <c:axId val="172003840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2004416"/>
        <c:crosses val="autoZero"/>
        <c:crossBetween val="midCat"/>
      </c:valAx>
      <c:valAx>
        <c:axId val="1720044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003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 space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examples!$CS$4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examples!$CR$5:$CR$45</c:f>
              <c:numCache>
                <c:formatCode>0%</c:formatCode>
                <c:ptCount val="41"/>
                <c:pt idx="0">
                  <c:v>3.2258064516129031E-2</c:v>
                </c:pt>
                <c:pt idx="1">
                  <c:v>3.2258064516129031E-2</c:v>
                </c:pt>
                <c:pt idx="2">
                  <c:v>6.4516129032258063E-2</c:v>
                </c:pt>
                <c:pt idx="3">
                  <c:v>6.4516129032258063E-2</c:v>
                </c:pt>
                <c:pt idx="4">
                  <c:v>6.4516129032258063E-2</c:v>
                </c:pt>
                <c:pt idx="5">
                  <c:v>6.4516129032258063E-2</c:v>
                </c:pt>
                <c:pt idx="6">
                  <c:v>6.4516129032258063E-2</c:v>
                </c:pt>
                <c:pt idx="7">
                  <c:v>6.4516129032258063E-2</c:v>
                </c:pt>
                <c:pt idx="8">
                  <c:v>6.4516129032258063E-2</c:v>
                </c:pt>
                <c:pt idx="9">
                  <c:v>6.4516129032258063E-2</c:v>
                </c:pt>
                <c:pt idx="10">
                  <c:v>9.6774193548387094E-2</c:v>
                </c:pt>
                <c:pt idx="11">
                  <c:v>0.12903225806451613</c:v>
                </c:pt>
                <c:pt idx="12">
                  <c:v>0.12903225806451613</c:v>
                </c:pt>
                <c:pt idx="13">
                  <c:v>0.16129032258064516</c:v>
                </c:pt>
                <c:pt idx="14">
                  <c:v>0.19354838709677419</c:v>
                </c:pt>
                <c:pt idx="15">
                  <c:v>0.22580645161290322</c:v>
                </c:pt>
                <c:pt idx="16">
                  <c:v>0.25806451612903225</c:v>
                </c:pt>
                <c:pt idx="17">
                  <c:v>0.29032258064516131</c:v>
                </c:pt>
                <c:pt idx="18">
                  <c:v>0.32258064516129031</c:v>
                </c:pt>
                <c:pt idx="19">
                  <c:v>0.35483870967741937</c:v>
                </c:pt>
                <c:pt idx="20">
                  <c:v>0.38709677419354838</c:v>
                </c:pt>
                <c:pt idx="21">
                  <c:v>0.41935483870967744</c:v>
                </c:pt>
                <c:pt idx="22">
                  <c:v>0.45161290322580644</c:v>
                </c:pt>
                <c:pt idx="23">
                  <c:v>0.45161290322580644</c:v>
                </c:pt>
                <c:pt idx="24">
                  <c:v>0.4838709677419355</c:v>
                </c:pt>
                <c:pt idx="25">
                  <c:v>0.5161290322580645</c:v>
                </c:pt>
                <c:pt idx="26">
                  <c:v>0.54838709677419351</c:v>
                </c:pt>
                <c:pt idx="27">
                  <c:v>0.58064516129032262</c:v>
                </c:pt>
                <c:pt idx="28">
                  <c:v>0.61290322580645162</c:v>
                </c:pt>
                <c:pt idx="29">
                  <c:v>0.64516129032258063</c:v>
                </c:pt>
                <c:pt idx="30">
                  <c:v>0.67741935483870963</c:v>
                </c:pt>
                <c:pt idx="31">
                  <c:v>0.70967741935483875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examples!$CS$5:$CS$45</c:f>
              <c:numCache>
                <c:formatCode>0%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06144"/>
        <c:axId val="172006720"/>
      </c:scatterChart>
      <c:valAx>
        <c:axId val="172006144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2006720"/>
        <c:crosses val="autoZero"/>
        <c:crossBetween val="midCat"/>
      </c:valAx>
      <c:valAx>
        <c:axId val="17200672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006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Model-5 ROC Space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'switch example'!$Q$4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'switch example'!$P$5:$P$45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3.2258064516129031E-2</c:v>
                </c:pt>
                <c:pt idx="6">
                  <c:v>3.2258064516129031E-2</c:v>
                </c:pt>
                <c:pt idx="7">
                  <c:v>6.4516129032258063E-2</c:v>
                </c:pt>
                <c:pt idx="8">
                  <c:v>9.6774193548387094E-2</c:v>
                </c:pt>
                <c:pt idx="9">
                  <c:v>9.6774193548387094E-2</c:v>
                </c:pt>
                <c:pt idx="10">
                  <c:v>9.6774193548387094E-2</c:v>
                </c:pt>
                <c:pt idx="11">
                  <c:v>9.6774193548387094E-2</c:v>
                </c:pt>
                <c:pt idx="12">
                  <c:v>9.6774193548387094E-2</c:v>
                </c:pt>
                <c:pt idx="13">
                  <c:v>0.12903225806451613</c:v>
                </c:pt>
                <c:pt idx="14">
                  <c:v>0.16129032258064516</c:v>
                </c:pt>
                <c:pt idx="15">
                  <c:v>0.19354838709677419</c:v>
                </c:pt>
                <c:pt idx="16">
                  <c:v>0.22580645161290322</c:v>
                </c:pt>
                <c:pt idx="17">
                  <c:v>0.25806451612903225</c:v>
                </c:pt>
                <c:pt idx="18">
                  <c:v>0.29032258064516131</c:v>
                </c:pt>
                <c:pt idx="19">
                  <c:v>0.32258064516129031</c:v>
                </c:pt>
                <c:pt idx="20">
                  <c:v>0.35483870967741937</c:v>
                </c:pt>
                <c:pt idx="21">
                  <c:v>0.38709677419354838</c:v>
                </c:pt>
                <c:pt idx="22">
                  <c:v>0.41935483870967744</c:v>
                </c:pt>
                <c:pt idx="23">
                  <c:v>0.45161290322580644</c:v>
                </c:pt>
                <c:pt idx="24">
                  <c:v>0.4838709677419355</c:v>
                </c:pt>
                <c:pt idx="25">
                  <c:v>0.5161290322580645</c:v>
                </c:pt>
                <c:pt idx="26">
                  <c:v>0.54838709677419351</c:v>
                </c:pt>
                <c:pt idx="27">
                  <c:v>0.58064516129032262</c:v>
                </c:pt>
                <c:pt idx="28">
                  <c:v>0.61290322580645162</c:v>
                </c:pt>
                <c:pt idx="29">
                  <c:v>0.64516129032258063</c:v>
                </c:pt>
                <c:pt idx="30">
                  <c:v>0.67741935483870963</c:v>
                </c:pt>
                <c:pt idx="31">
                  <c:v>0.70967741935483875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'switch example'!$Q$5:$Q$45</c:f>
              <c:numCache>
                <c:formatCode>0%</c:formatCode>
                <c:ptCount val="4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52640"/>
        <c:axId val="172353216"/>
      </c:scatterChart>
      <c:valAx>
        <c:axId val="172352640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2353216"/>
        <c:crosses val="autoZero"/>
        <c:crossBetween val="midCat"/>
      </c:valAx>
      <c:valAx>
        <c:axId val="1723532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352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Model-2 ROC Space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'switch example'!$AJ$4</c:f>
              <c:strCache>
                <c:ptCount val="1"/>
                <c:pt idx="0">
                  <c:v>TPR</c:v>
                </c:pt>
              </c:strCache>
            </c:strRef>
          </c:tx>
          <c:spPr>
            <a:ln w="19050">
              <a:noFill/>
            </a:ln>
          </c:spPr>
          <c:xVal>
            <c:numRef>
              <c:f>'switch example'!$AI$5:$AI$45</c:f>
              <c:numCache>
                <c:formatCode>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3.2258064516129031E-2</c:v>
                </c:pt>
                <c:pt idx="10">
                  <c:v>6.4516129032258063E-2</c:v>
                </c:pt>
                <c:pt idx="11">
                  <c:v>9.6774193548387094E-2</c:v>
                </c:pt>
                <c:pt idx="12">
                  <c:v>0.12903225806451613</c:v>
                </c:pt>
                <c:pt idx="13">
                  <c:v>0.16129032258064516</c:v>
                </c:pt>
                <c:pt idx="14">
                  <c:v>0.19354838709677419</c:v>
                </c:pt>
                <c:pt idx="15">
                  <c:v>0.22580645161290322</c:v>
                </c:pt>
                <c:pt idx="16">
                  <c:v>0.25806451612903225</c:v>
                </c:pt>
                <c:pt idx="17">
                  <c:v>0.29032258064516131</c:v>
                </c:pt>
                <c:pt idx="18">
                  <c:v>0.29032258064516131</c:v>
                </c:pt>
                <c:pt idx="19">
                  <c:v>0.32258064516129031</c:v>
                </c:pt>
                <c:pt idx="20">
                  <c:v>0.35483870967741937</c:v>
                </c:pt>
                <c:pt idx="21">
                  <c:v>0.38709677419354838</c:v>
                </c:pt>
                <c:pt idx="22">
                  <c:v>0.41935483870967744</c:v>
                </c:pt>
                <c:pt idx="23">
                  <c:v>0.45161290322580644</c:v>
                </c:pt>
                <c:pt idx="24">
                  <c:v>0.4838709677419355</c:v>
                </c:pt>
                <c:pt idx="25">
                  <c:v>0.5161290322580645</c:v>
                </c:pt>
                <c:pt idx="26">
                  <c:v>0.54838709677419351</c:v>
                </c:pt>
                <c:pt idx="27">
                  <c:v>0.58064516129032262</c:v>
                </c:pt>
                <c:pt idx="28">
                  <c:v>0.61290322580645162</c:v>
                </c:pt>
                <c:pt idx="29">
                  <c:v>0.64516129032258063</c:v>
                </c:pt>
                <c:pt idx="30">
                  <c:v>0.67741935483870963</c:v>
                </c:pt>
                <c:pt idx="31">
                  <c:v>0.70967741935483875</c:v>
                </c:pt>
                <c:pt idx="32">
                  <c:v>0.74193548387096775</c:v>
                </c:pt>
                <c:pt idx="33">
                  <c:v>0.77419354838709675</c:v>
                </c:pt>
                <c:pt idx="34">
                  <c:v>0.80645161290322576</c:v>
                </c:pt>
                <c:pt idx="35">
                  <c:v>0.83870967741935487</c:v>
                </c:pt>
                <c:pt idx="36">
                  <c:v>0.87096774193548387</c:v>
                </c:pt>
                <c:pt idx="37">
                  <c:v>0.90322580645161288</c:v>
                </c:pt>
                <c:pt idx="38">
                  <c:v>0.93548387096774188</c:v>
                </c:pt>
                <c:pt idx="39">
                  <c:v>0.967741935483871</c:v>
                </c:pt>
                <c:pt idx="40">
                  <c:v>1</c:v>
                </c:pt>
              </c:numCache>
            </c:numRef>
          </c:xVal>
          <c:yVal>
            <c:numRef>
              <c:f>'switch example'!$AJ$5:$AJ$45</c:f>
              <c:numCache>
                <c:formatCode>0%</c:formatCode>
                <c:ptCount val="4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54944"/>
        <c:axId val="172355520"/>
      </c:scatterChart>
      <c:valAx>
        <c:axId val="172354944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72355520"/>
        <c:crosses val="autoZero"/>
        <c:crossBetween val="midCat"/>
      </c:valAx>
      <c:valAx>
        <c:axId val="17235552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354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53</xdr:row>
      <xdr:rowOff>51195</xdr:rowOff>
    </xdr:from>
    <xdr:to>
      <xdr:col>55</xdr:col>
      <xdr:colOff>357187</xdr:colOff>
      <xdr:row>71</xdr:row>
      <xdr:rowOff>71436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5954</xdr:colOff>
      <xdr:row>52</xdr:row>
      <xdr:rowOff>164306</xdr:rowOff>
    </xdr:from>
    <xdr:to>
      <xdr:col>12</xdr:col>
      <xdr:colOff>83344</xdr:colOff>
      <xdr:row>70</xdr:row>
      <xdr:rowOff>190499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327423</xdr:colOff>
      <xdr:row>53</xdr:row>
      <xdr:rowOff>9525</xdr:rowOff>
    </xdr:from>
    <xdr:to>
      <xdr:col>33</xdr:col>
      <xdr:colOff>130969</xdr:colOff>
      <xdr:row>71</xdr:row>
      <xdr:rowOff>35718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65</xdr:col>
      <xdr:colOff>208358</xdr:colOff>
      <xdr:row>52</xdr:row>
      <xdr:rowOff>176213</xdr:rowOff>
    </xdr:from>
    <xdr:to>
      <xdr:col>75</xdr:col>
      <xdr:colOff>369094</xdr:colOff>
      <xdr:row>71</xdr:row>
      <xdr:rowOff>35719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85</xdr:col>
      <xdr:colOff>5954</xdr:colOff>
      <xdr:row>53</xdr:row>
      <xdr:rowOff>21430</xdr:rowOff>
    </xdr:from>
    <xdr:to>
      <xdr:col>95</xdr:col>
      <xdr:colOff>261939</xdr:colOff>
      <xdr:row>71</xdr:row>
      <xdr:rowOff>71437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0.13895</cdr:x>
      <cdr:y>0.1543</cdr:y>
    </cdr:from>
    <cdr:to>
      <cdr:x>0.92256</cdr:x>
      <cdr:y>0.89988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91332" y="532211"/>
          <a:ext cx="2770980" cy="2571676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0.14182</cdr:x>
      <cdr:y>0.14886</cdr:y>
    </cdr:from>
    <cdr:to>
      <cdr:x>0.92</cdr:x>
      <cdr:y>0.90843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85442" y="514350"/>
          <a:ext cx="2663760" cy="2624457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0.14182</cdr:x>
      <cdr:y>0.14886</cdr:y>
    </cdr:from>
    <cdr:to>
      <cdr:x>0.92</cdr:x>
      <cdr:y>0.90843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85442" y="514350"/>
          <a:ext cx="2663760" cy="2624457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0.145</cdr:x>
      <cdr:y>0.15127</cdr:y>
    </cdr:from>
    <cdr:to>
      <cdr:x>0.92453</cdr:x>
      <cdr:y>0.90438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503238" y="526256"/>
          <a:ext cx="2705497" cy="2620095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0.12562</cdr:x>
      <cdr:y>0.14784</cdr:y>
    </cdr:from>
    <cdr:to>
      <cdr:x>0.92799</cdr:x>
      <cdr:y>0.90461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56930" y="514351"/>
          <a:ext cx="2918492" cy="2632795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53577</xdr:colOff>
      <xdr:row>53</xdr:row>
      <xdr:rowOff>140493</xdr:rowOff>
    </xdr:from>
    <xdr:to>
      <xdr:col>18</xdr:col>
      <xdr:colOff>130968</xdr:colOff>
      <xdr:row>71</xdr:row>
      <xdr:rowOff>71436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172639</xdr:colOff>
      <xdr:row>53</xdr:row>
      <xdr:rowOff>128589</xdr:rowOff>
    </xdr:from>
    <xdr:to>
      <xdr:col>37</xdr:col>
      <xdr:colOff>214311</xdr:colOff>
      <xdr:row>71</xdr:row>
      <xdr:rowOff>59532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C71"/>
  <sheetViews>
    <sheetView topLeftCell="DO1" zoomScale="80" zoomScaleNormal="80" workbookViewId="0">
      <selection activeCell="FF17" sqref="FF17"/>
    </sheetView>
  </sheetViews>
  <sheetFormatPr defaultColWidth="12.140625" defaultRowHeight="15" x14ac:dyDescent="0.25"/>
  <cols>
    <col min="1" max="1" width="6" customWidth="1"/>
    <col min="2" max="2" width="6.42578125" bestFit="1" customWidth="1"/>
    <col min="3" max="3" width="6.7109375" bestFit="1" customWidth="1"/>
    <col min="4" max="4" width="6" bestFit="1" customWidth="1"/>
    <col min="5" max="5" width="10.28515625" bestFit="1" customWidth="1"/>
    <col min="6" max="8" width="6" bestFit="1" customWidth="1"/>
    <col min="9" max="9" width="5.7109375" bestFit="1" customWidth="1"/>
    <col min="10" max="10" width="5.5703125" bestFit="1" customWidth="1"/>
    <col min="11" max="11" width="2.28515625" bestFit="1" customWidth="1"/>
    <col min="12" max="13" width="4.140625" bestFit="1" customWidth="1"/>
    <col min="14" max="15" width="7.28515625" bestFit="1" customWidth="1"/>
    <col min="16" max="16" width="6.5703125" bestFit="1" customWidth="1"/>
    <col min="17" max="17" width="6.7109375" bestFit="1" customWidth="1"/>
    <col min="18" max="18" width="7.42578125" style="1" bestFit="1" customWidth="1"/>
    <col min="19" max="19" width="7.42578125" bestFit="1" customWidth="1"/>
    <col min="20" max="21" width="5.5703125" customWidth="1"/>
    <col min="22" max="22" width="6.42578125" bestFit="1" customWidth="1"/>
    <col min="23" max="23" width="6.7109375" bestFit="1" customWidth="1"/>
    <col min="24" max="24" width="6" bestFit="1" customWidth="1"/>
    <col min="25" max="25" width="6.7109375" bestFit="1" customWidth="1"/>
    <col min="26" max="26" width="6" bestFit="1" customWidth="1"/>
    <col min="27" max="27" width="5.28515625" style="13" bestFit="1" customWidth="1"/>
    <col min="28" max="28" width="5.140625" bestFit="1" customWidth="1"/>
    <col min="29" max="29" width="5.7109375" bestFit="1" customWidth="1"/>
    <col min="30" max="30" width="5.5703125" bestFit="1" customWidth="1"/>
    <col min="31" max="31" width="2.28515625" style="52" bestFit="1" customWidth="1"/>
    <col min="32" max="33" width="4.140625" bestFit="1" customWidth="1"/>
    <col min="34" max="35" width="7.28515625" bestFit="1" customWidth="1"/>
    <col min="36" max="36" width="6.5703125" bestFit="1" customWidth="1"/>
    <col min="37" max="37" width="6.7109375" bestFit="1" customWidth="1"/>
    <col min="38" max="39" width="7.42578125" bestFit="1" customWidth="1"/>
    <col min="40" max="41" width="6.28515625" customWidth="1"/>
    <col min="42" max="42" width="6.42578125" style="13" bestFit="1" customWidth="1"/>
    <col min="43" max="43" width="6.7109375" bestFit="1" customWidth="1"/>
    <col min="44" max="44" width="6" bestFit="1" customWidth="1"/>
    <col min="45" max="45" width="7.85546875" bestFit="1" customWidth="1"/>
    <col min="46" max="47" width="6" bestFit="1" customWidth="1"/>
    <col min="48" max="48" width="5.140625" bestFit="1" customWidth="1"/>
    <col min="49" max="49" width="5.7109375" bestFit="1" customWidth="1"/>
    <col min="50" max="50" width="5.5703125" bestFit="1" customWidth="1"/>
    <col min="51" max="51" width="2.28515625" style="52" bestFit="1" customWidth="1"/>
    <col min="52" max="53" width="4.140625" bestFit="1" customWidth="1"/>
    <col min="54" max="55" width="7.28515625" bestFit="1" customWidth="1"/>
    <col min="56" max="56" width="6.5703125" bestFit="1" customWidth="1"/>
    <col min="57" max="57" width="6.7109375" bestFit="1" customWidth="1"/>
    <col min="58" max="58" width="7.42578125" style="10" bestFit="1" customWidth="1"/>
    <col min="59" max="59" width="7.42578125" bestFit="1" customWidth="1"/>
    <col min="60" max="61" width="7.85546875" customWidth="1"/>
    <col min="62" max="62" width="6.42578125" bestFit="1" customWidth="1"/>
    <col min="63" max="63" width="6.7109375" bestFit="1" customWidth="1"/>
    <col min="64" max="64" width="6" bestFit="1" customWidth="1"/>
    <col min="65" max="65" width="7.85546875" bestFit="1" customWidth="1"/>
    <col min="66" max="66" width="5" bestFit="1" customWidth="1"/>
    <col min="67" max="67" width="5.28515625" bestFit="1" customWidth="1"/>
    <col min="68" max="68" width="5.140625" bestFit="1" customWidth="1"/>
    <col min="69" max="69" width="5.7109375" bestFit="1" customWidth="1"/>
    <col min="70" max="70" width="5.5703125" bestFit="1" customWidth="1"/>
    <col min="71" max="71" width="2.28515625" style="52" bestFit="1" customWidth="1"/>
    <col min="72" max="73" width="4.140625" bestFit="1" customWidth="1"/>
    <col min="74" max="75" width="7.28515625" bestFit="1" customWidth="1"/>
    <col min="76" max="76" width="6.5703125" bestFit="1" customWidth="1"/>
    <col min="77" max="77" width="6.7109375" bestFit="1" customWidth="1"/>
    <col min="78" max="79" width="7.42578125" bestFit="1" customWidth="1"/>
    <col min="80" max="81" width="4.85546875" customWidth="1"/>
    <col min="82" max="82" width="6.42578125" bestFit="1" customWidth="1"/>
    <col min="83" max="83" width="6.7109375" bestFit="1" customWidth="1"/>
    <col min="84" max="84" width="6" bestFit="1" customWidth="1"/>
    <col min="85" max="85" width="7.85546875" bestFit="1" customWidth="1"/>
    <col min="86" max="86" width="5.42578125" bestFit="1" customWidth="1"/>
    <col min="87" max="87" width="5.28515625" bestFit="1" customWidth="1"/>
    <col min="88" max="88" width="5.140625" bestFit="1" customWidth="1"/>
    <col min="89" max="89" width="5.7109375" bestFit="1" customWidth="1"/>
    <col min="90" max="90" width="5.5703125" bestFit="1" customWidth="1"/>
    <col min="91" max="91" width="2.28515625" style="52" bestFit="1" customWidth="1"/>
    <col min="92" max="93" width="4.140625" bestFit="1" customWidth="1"/>
    <col min="94" max="95" width="7.28515625" bestFit="1" customWidth="1"/>
    <col min="96" max="96" width="6.5703125" bestFit="1" customWidth="1"/>
    <col min="97" max="97" width="6.7109375" bestFit="1" customWidth="1"/>
    <col min="98" max="98" width="7.42578125" customWidth="1"/>
    <col min="99" max="99" width="7.42578125" bestFit="1" customWidth="1"/>
    <col min="100" max="101" width="6" customWidth="1"/>
    <col min="102" max="102" width="6.42578125" bestFit="1" customWidth="1"/>
    <col min="103" max="103" width="6.7109375" bestFit="1" customWidth="1"/>
    <col min="104" max="104" width="6" bestFit="1" customWidth="1"/>
    <col min="105" max="105" width="7.85546875" bestFit="1" customWidth="1"/>
    <col min="106" max="106" width="5.42578125" bestFit="1" customWidth="1"/>
    <col min="107" max="107" width="5.28515625" bestFit="1" customWidth="1"/>
    <col min="108" max="108" width="5.140625" bestFit="1" customWidth="1"/>
    <col min="109" max="109" width="5.7109375" bestFit="1" customWidth="1"/>
    <col min="110" max="110" width="5.5703125" bestFit="1" customWidth="1"/>
    <col min="111" max="111" width="2.28515625" style="52" bestFit="1" customWidth="1"/>
    <col min="112" max="113" width="4.140625" bestFit="1" customWidth="1"/>
    <col min="114" max="115" width="7.28515625" bestFit="1" customWidth="1"/>
    <col min="116" max="116" width="6.5703125" bestFit="1" customWidth="1"/>
    <col min="117" max="117" width="6.7109375" bestFit="1" customWidth="1"/>
    <col min="118" max="119" width="7.42578125" bestFit="1" customWidth="1"/>
    <col min="120" max="121" width="6" customWidth="1"/>
    <col min="122" max="122" width="6.42578125" bestFit="1" customWidth="1"/>
    <col min="123" max="123" width="6.7109375" bestFit="1" customWidth="1"/>
    <col min="124" max="124" width="6" bestFit="1" customWidth="1"/>
    <col min="125" max="125" width="7.85546875" bestFit="1" customWidth="1"/>
    <col min="126" max="126" width="5.42578125" bestFit="1" customWidth="1"/>
    <col min="127" max="127" width="6" bestFit="1" customWidth="1"/>
    <col min="128" max="128" width="5.140625" bestFit="1" customWidth="1"/>
    <col min="129" max="129" width="5.7109375" bestFit="1" customWidth="1"/>
    <col min="130" max="130" width="5.5703125" bestFit="1" customWidth="1"/>
    <col min="131" max="131" width="2.28515625" bestFit="1" customWidth="1"/>
    <col min="132" max="133" width="4.140625" bestFit="1" customWidth="1"/>
    <col min="134" max="135" width="7.28515625" bestFit="1" customWidth="1"/>
    <col min="136" max="136" width="6.5703125" bestFit="1" customWidth="1"/>
    <col min="137" max="137" width="6.7109375" bestFit="1" customWidth="1"/>
    <col min="138" max="139" width="7.42578125" bestFit="1" customWidth="1"/>
    <col min="140" max="141" width="6" customWidth="1"/>
    <col min="142" max="142" width="6.42578125" bestFit="1" customWidth="1"/>
    <col min="143" max="143" width="6.7109375" bestFit="1" customWidth="1"/>
    <col min="144" max="144" width="6" customWidth="1"/>
    <col min="145" max="145" width="6.7109375" bestFit="1" customWidth="1"/>
    <col min="146" max="146" width="5.42578125" bestFit="1" customWidth="1"/>
    <col min="147" max="147" width="5.28515625" bestFit="1" customWidth="1"/>
    <col min="148" max="148" width="5.140625" bestFit="1" customWidth="1"/>
    <col min="149" max="149" width="5.7109375" bestFit="1" customWidth="1"/>
    <col min="150" max="150" width="5.5703125" bestFit="1" customWidth="1"/>
    <col min="151" max="151" width="2.28515625" bestFit="1" customWidth="1"/>
    <col min="152" max="153" width="4.140625" bestFit="1" customWidth="1"/>
    <col min="154" max="155" width="7.28515625" bestFit="1" customWidth="1"/>
    <col min="156" max="156" width="6.5703125" bestFit="1" customWidth="1"/>
    <col min="157" max="157" width="6.7109375" bestFit="1" customWidth="1"/>
    <col min="158" max="159" width="7.42578125" bestFit="1" customWidth="1"/>
    <col min="160" max="161" width="6" customWidth="1"/>
  </cols>
  <sheetData>
    <row r="1" spans="2:159" ht="15.75" thickBot="1" x14ac:dyDescent="0.3">
      <c r="AS1" s="105">
        <v>1</v>
      </c>
      <c r="AT1" s="106">
        <v>0.9</v>
      </c>
      <c r="BM1" s="105">
        <v>2</v>
      </c>
      <c r="BN1" s="106">
        <v>0.65</v>
      </c>
      <c r="CG1" s="105">
        <v>3</v>
      </c>
      <c r="CH1" s="106">
        <v>0.65</v>
      </c>
      <c r="DA1" s="105">
        <v>4</v>
      </c>
      <c r="DB1" s="106">
        <v>0.65</v>
      </c>
      <c r="DU1" s="102">
        <v>5</v>
      </c>
      <c r="DV1" s="103">
        <v>0.65</v>
      </c>
      <c r="EO1">
        <v>6</v>
      </c>
      <c r="EP1" s="3">
        <v>0.65</v>
      </c>
    </row>
    <row r="2" spans="2:159" ht="15.75" thickBot="1" x14ac:dyDescent="0.3">
      <c r="AS2" s="107">
        <v>0.5</v>
      </c>
      <c r="AT2" s="108">
        <v>0</v>
      </c>
      <c r="BM2" s="107">
        <v>0.5</v>
      </c>
      <c r="BN2" s="108">
        <v>0</v>
      </c>
      <c r="CG2" s="107">
        <v>0.5</v>
      </c>
      <c r="CH2" s="108">
        <v>0.2</v>
      </c>
      <c r="DA2" s="107">
        <v>0.5</v>
      </c>
      <c r="DB2" s="108">
        <v>0.33</v>
      </c>
      <c r="DU2" s="103">
        <v>0.5</v>
      </c>
      <c r="DV2" s="104">
        <v>0.2</v>
      </c>
      <c r="EO2" s="5">
        <v>0.5</v>
      </c>
      <c r="EP2" s="25">
        <v>0.2</v>
      </c>
    </row>
    <row r="3" spans="2:159" ht="15.75" thickBot="1" x14ac:dyDescent="0.3">
      <c r="D3" s="12"/>
      <c r="K3" s="52"/>
      <c r="L3" s="112" t="s">
        <v>21</v>
      </c>
      <c r="M3" s="113"/>
      <c r="N3" s="113"/>
      <c r="O3" s="113"/>
      <c r="P3" s="113"/>
      <c r="Q3" s="113"/>
      <c r="R3" s="119"/>
      <c r="S3" s="76" t="s">
        <v>27</v>
      </c>
      <c r="X3" s="12"/>
      <c r="AA3"/>
      <c r="AF3" s="112" t="s">
        <v>21</v>
      </c>
      <c r="AG3" s="113"/>
      <c r="AH3" s="113"/>
      <c r="AI3" s="113"/>
      <c r="AJ3" s="113"/>
      <c r="AK3" s="113"/>
      <c r="AL3" s="119"/>
      <c r="AM3" s="76" t="s">
        <v>27</v>
      </c>
      <c r="AP3" s="15"/>
      <c r="AQ3" s="18"/>
      <c r="AR3" s="12"/>
      <c r="AU3" s="16"/>
      <c r="AV3" s="16"/>
      <c r="AW3" s="16"/>
      <c r="AX3" s="16"/>
      <c r="AZ3" s="120" t="s">
        <v>21</v>
      </c>
      <c r="BA3" s="121"/>
      <c r="BB3" s="121"/>
      <c r="BC3" s="121"/>
      <c r="BD3" s="121"/>
      <c r="BE3" s="121"/>
      <c r="BF3" s="121"/>
      <c r="BG3" s="76" t="s">
        <v>27</v>
      </c>
      <c r="BK3" s="12"/>
      <c r="BL3" s="12"/>
      <c r="BT3" s="122" t="s">
        <v>21</v>
      </c>
      <c r="BU3" s="123"/>
      <c r="BV3" s="123"/>
      <c r="BW3" s="123"/>
      <c r="BX3" s="123"/>
      <c r="BY3" s="123"/>
      <c r="BZ3" s="124"/>
      <c r="CA3" s="76" t="s">
        <v>27</v>
      </c>
      <c r="CB3" s="1"/>
      <c r="CE3" s="12"/>
      <c r="CF3" s="12"/>
      <c r="CN3" s="112" t="s">
        <v>21</v>
      </c>
      <c r="CO3" s="113"/>
      <c r="CP3" s="113"/>
      <c r="CQ3" s="113"/>
      <c r="CR3" s="113"/>
      <c r="CS3" s="113"/>
      <c r="CT3" s="113"/>
      <c r="CU3" s="76" t="s">
        <v>27</v>
      </c>
      <c r="CV3" s="1"/>
      <c r="CY3" s="12"/>
      <c r="CZ3" s="12"/>
      <c r="DH3" s="112" t="s">
        <v>21</v>
      </c>
      <c r="DI3" s="113"/>
      <c r="DJ3" s="113"/>
      <c r="DK3" s="113"/>
      <c r="DL3" s="113"/>
      <c r="DM3" s="113"/>
      <c r="DN3" s="113"/>
      <c r="DO3" s="76" t="s">
        <v>27</v>
      </c>
      <c r="DS3" s="12"/>
      <c r="DT3" s="12"/>
      <c r="EA3" s="52"/>
      <c r="EB3" s="112" t="s">
        <v>21</v>
      </c>
      <c r="EC3" s="113"/>
      <c r="ED3" s="113"/>
      <c r="EE3" s="113"/>
      <c r="EF3" s="113"/>
      <c r="EG3" s="113"/>
      <c r="EH3" s="113"/>
      <c r="EI3" s="76" t="s">
        <v>27</v>
      </c>
      <c r="EM3" s="12"/>
      <c r="EN3" s="12"/>
      <c r="EU3" s="52"/>
      <c r="EV3" s="112" t="s">
        <v>21</v>
      </c>
      <c r="EW3" s="113"/>
      <c r="EX3" s="113"/>
      <c r="EY3" s="113"/>
      <c r="EZ3" s="113"/>
      <c r="FA3" s="113"/>
      <c r="FB3" s="113"/>
      <c r="FC3" s="76" t="s">
        <v>27</v>
      </c>
    </row>
    <row r="4" spans="2:159" s="14" customFormat="1" ht="15.75" thickBot="1" x14ac:dyDescent="0.3">
      <c r="B4" s="84" t="s">
        <v>7</v>
      </c>
      <c r="C4" s="114" t="s">
        <v>4</v>
      </c>
      <c r="D4" s="116"/>
      <c r="E4" s="117" t="s">
        <v>20</v>
      </c>
      <c r="F4" s="118"/>
      <c r="G4" s="26" t="s">
        <v>10</v>
      </c>
      <c r="H4" s="27" t="s">
        <v>11</v>
      </c>
      <c r="I4" s="27" t="s">
        <v>13</v>
      </c>
      <c r="J4" s="40" t="s">
        <v>14</v>
      </c>
      <c r="K4" s="60" t="s">
        <v>22</v>
      </c>
      <c r="L4" s="39" t="s">
        <v>18</v>
      </c>
      <c r="M4" s="46" t="s">
        <v>19</v>
      </c>
      <c r="N4" s="39" t="s">
        <v>5</v>
      </c>
      <c r="O4" s="27" t="s">
        <v>6</v>
      </c>
      <c r="P4" s="28" t="s">
        <v>3</v>
      </c>
      <c r="Q4" s="44" t="s">
        <v>2</v>
      </c>
      <c r="R4" s="29" t="s">
        <v>24</v>
      </c>
      <c r="S4" s="86" t="s">
        <v>25</v>
      </c>
      <c r="V4" s="84" t="s">
        <v>7</v>
      </c>
      <c r="W4" s="114" t="s">
        <v>4</v>
      </c>
      <c r="X4" s="115"/>
      <c r="Y4" s="110" t="s">
        <v>23</v>
      </c>
      <c r="Z4" s="111"/>
      <c r="AA4" s="26" t="s">
        <v>10</v>
      </c>
      <c r="AB4" s="27" t="s">
        <v>11</v>
      </c>
      <c r="AC4" s="27" t="s">
        <v>13</v>
      </c>
      <c r="AD4" s="46" t="s">
        <v>14</v>
      </c>
      <c r="AE4" s="60" t="s">
        <v>22</v>
      </c>
      <c r="AF4" s="39" t="s">
        <v>18</v>
      </c>
      <c r="AG4" s="46" t="s">
        <v>19</v>
      </c>
      <c r="AH4" s="39" t="s">
        <v>5</v>
      </c>
      <c r="AI4" s="27" t="s">
        <v>6</v>
      </c>
      <c r="AJ4" s="28" t="s">
        <v>3</v>
      </c>
      <c r="AK4" s="44" t="s">
        <v>2</v>
      </c>
      <c r="AL4" s="29" t="s">
        <v>24</v>
      </c>
      <c r="AM4" s="86" t="s">
        <v>25</v>
      </c>
      <c r="AP4" s="84" t="s">
        <v>7</v>
      </c>
      <c r="AQ4" s="114" t="s">
        <v>4</v>
      </c>
      <c r="AR4" s="115"/>
      <c r="AS4" s="110" t="str">
        <f>CONCATENATE("Model-",AS1)</f>
        <v>Model-1</v>
      </c>
      <c r="AT4" s="111"/>
      <c r="AU4" s="87" t="s">
        <v>10</v>
      </c>
      <c r="AV4" s="26" t="s">
        <v>11</v>
      </c>
      <c r="AW4" s="27" t="s">
        <v>13</v>
      </c>
      <c r="AX4" s="27" t="s">
        <v>14</v>
      </c>
      <c r="AY4" s="40" t="s">
        <v>22</v>
      </c>
      <c r="AZ4" s="24" t="s">
        <v>18</v>
      </c>
      <c r="BA4" s="68" t="s">
        <v>19</v>
      </c>
      <c r="BB4" s="67" t="s">
        <v>5</v>
      </c>
      <c r="BC4" s="69" t="s">
        <v>6</v>
      </c>
      <c r="BD4" s="70" t="s">
        <v>3</v>
      </c>
      <c r="BE4" s="71" t="s">
        <v>2</v>
      </c>
      <c r="BF4" s="75" t="s">
        <v>24</v>
      </c>
      <c r="BG4" s="86" t="s">
        <v>25</v>
      </c>
      <c r="BJ4" s="84" t="s">
        <v>7</v>
      </c>
      <c r="BK4" s="114" t="s">
        <v>4</v>
      </c>
      <c r="BL4" s="115"/>
      <c r="BM4" s="110" t="str">
        <f>CONCATENATE("Model-",BM1)</f>
        <v>Model-2</v>
      </c>
      <c r="BN4" s="111"/>
      <c r="BO4" s="26" t="s">
        <v>10</v>
      </c>
      <c r="BP4" s="27" t="s">
        <v>11</v>
      </c>
      <c r="BQ4" s="27" t="s">
        <v>13</v>
      </c>
      <c r="BR4" s="40" t="s">
        <v>14</v>
      </c>
      <c r="BS4" s="24" t="s">
        <v>22</v>
      </c>
      <c r="BT4" s="39" t="s">
        <v>18</v>
      </c>
      <c r="BU4" s="27" t="s">
        <v>19</v>
      </c>
      <c r="BV4" s="27" t="s">
        <v>5</v>
      </c>
      <c r="BW4" s="27" t="s">
        <v>6</v>
      </c>
      <c r="BX4" s="28" t="s">
        <v>3</v>
      </c>
      <c r="BY4" s="28" t="s">
        <v>2</v>
      </c>
      <c r="BZ4" s="29" t="s">
        <v>24</v>
      </c>
      <c r="CA4" s="93" t="s">
        <v>25</v>
      </c>
      <c r="CD4" s="84" t="s">
        <v>7</v>
      </c>
      <c r="CE4" s="114" t="s">
        <v>4</v>
      </c>
      <c r="CF4" s="115"/>
      <c r="CG4" s="110" t="str">
        <f>CONCATENATE("Model-",CG1)</f>
        <v>Model-3</v>
      </c>
      <c r="CH4" s="111"/>
      <c r="CI4" s="26" t="s">
        <v>10</v>
      </c>
      <c r="CJ4" s="27" t="s">
        <v>11</v>
      </c>
      <c r="CK4" s="27" t="s">
        <v>13</v>
      </c>
      <c r="CL4" s="40" t="s">
        <v>14</v>
      </c>
      <c r="CM4" s="24" t="s">
        <v>22</v>
      </c>
      <c r="CN4" s="39" t="s">
        <v>18</v>
      </c>
      <c r="CO4" s="27" t="s">
        <v>19</v>
      </c>
      <c r="CP4" s="27" t="s">
        <v>5</v>
      </c>
      <c r="CQ4" s="27" t="s">
        <v>6</v>
      </c>
      <c r="CR4" s="28" t="s">
        <v>3</v>
      </c>
      <c r="CS4" s="28" t="s">
        <v>2</v>
      </c>
      <c r="CT4" s="29" t="s">
        <v>24</v>
      </c>
      <c r="CU4" s="93" t="s">
        <v>25</v>
      </c>
      <c r="CX4" s="84" t="s">
        <v>7</v>
      </c>
      <c r="CY4" s="114" t="s">
        <v>4</v>
      </c>
      <c r="CZ4" s="115"/>
      <c r="DA4" s="110" t="str">
        <f>CONCATENATE("Model-",DA1)</f>
        <v>Model-4</v>
      </c>
      <c r="DB4" s="111"/>
      <c r="DC4" s="26" t="s">
        <v>10</v>
      </c>
      <c r="DD4" s="27" t="s">
        <v>11</v>
      </c>
      <c r="DE4" s="27" t="s">
        <v>13</v>
      </c>
      <c r="DF4" s="40" t="s">
        <v>14</v>
      </c>
      <c r="DG4" s="24" t="s">
        <v>22</v>
      </c>
      <c r="DH4" s="39" t="s">
        <v>18</v>
      </c>
      <c r="DI4" s="27" t="s">
        <v>19</v>
      </c>
      <c r="DJ4" s="27" t="s">
        <v>5</v>
      </c>
      <c r="DK4" s="27" t="s">
        <v>6</v>
      </c>
      <c r="DL4" s="28" t="s">
        <v>3</v>
      </c>
      <c r="DM4" s="28" t="s">
        <v>2</v>
      </c>
      <c r="DN4" s="29" t="s">
        <v>24</v>
      </c>
      <c r="DO4" s="93" t="s">
        <v>25</v>
      </c>
      <c r="DR4" s="84" t="s">
        <v>7</v>
      </c>
      <c r="DS4" s="114" t="s">
        <v>4</v>
      </c>
      <c r="DT4" s="115"/>
      <c r="DU4" s="110" t="str">
        <f>CONCATENATE("Model-",DU1)</f>
        <v>Model-5</v>
      </c>
      <c r="DV4" s="111"/>
      <c r="DW4" s="26" t="s">
        <v>10</v>
      </c>
      <c r="DX4" s="27" t="s">
        <v>11</v>
      </c>
      <c r="DY4" s="27" t="s">
        <v>13</v>
      </c>
      <c r="DZ4" s="40" t="s">
        <v>14</v>
      </c>
      <c r="EA4" s="24" t="s">
        <v>22</v>
      </c>
      <c r="EB4" s="39" t="s">
        <v>18</v>
      </c>
      <c r="EC4" s="27" t="s">
        <v>19</v>
      </c>
      <c r="ED4" s="27" t="s">
        <v>5</v>
      </c>
      <c r="EE4" s="27" t="s">
        <v>6</v>
      </c>
      <c r="EF4" s="28" t="s">
        <v>3</v>
      </c>
      <c r="EG4" s="28" t="s">
        <v>2</v>
      </c>
      <c r="EH4" s="29" t="s">
        <v>24</v>
      </c>
      <c r="EI4" s="93" t="s">
        <v>25</v>
      </c>
      <c r="EL4" s="84" t="s">
        <v>7</v>
      </c>
      <c r="EM4" s="114" t="s">
        <v>4</v>
      </c>
      <c r="EN4" s="115"/>
      <c r="EO4" s="110" t="str">
        <f>CONCATENATE("Model-",EO1)</f>
        <v>Model-6</v>
      </c>
      <c r="EP4" s="111"/>
      <c r="EQ4" s="26" t="s">
        <v>10</v>
      </c>
      <c r="ER4" s="27" t="s">
        <v>11</v>
      </c>
      <c r="ES4" s="27" t="s">
        <v>13</v>
      </c>
      <c r="ET4" s="40" t="s">
        <v>14</v>
      </c>
      <c r="EU4" s="24" t="s">
        <v>22</v>
      </c>
      <c r="EV4" s="39" t="s">
        <v>18</v>
      </c>
      <c r="EW4" s="27" t="s">
        <v>19</v>
      </c>
      <c r="EX4" s="27" t="s">
        <v>5</v>
      </c>
      <c r="EY4" s="27" t="s">
        <v>6</v>
      </c>
      <c r="EZ4" s="28" t="s">
        <v>3</v>
      </c>
      <c r="FA4" s="28" t="s">
        <v>2</v>
      </c>
      <c r="FB4" s="29" t="s">
        <v>24</v>
      </c>
      <c r="FC4" s="93" t="s">
        <v>25</v>
      </c>
    </row>
    <row r="5" spans="2:159" x14ac:dyDescent="0.25">
      <c r="B5" s="30">
        <v>4.845574383750928E-2</v>
      </c>
      <c r="C5" s="51" t="s">
        <v>9</v>
      </c>
      <c r="D5" s="6">
        <v>0</v>
      </c>
      <c r="E5" s="90" t="s">
        <v>8</v>
      </c>
      <c r="F5" s="20">
        <v>1</v>
      </c>
      <c r="G5" s="21">
        <f>IF(E5=C5,IF(C5="CLCK",1,0),0)</f>
        <v>0</v>
      </c>
      <c r="H5" s="22">
        <f>IF(E5&lt;&gt;C5,IF(E5="CLCK",1,0),0)</f>
        <v>1</v>
      </c>
      <c r="I5" s="22">
        <f>IF(E5=C5,IF(C5="N-clck",1,0),0)</f>
        <v>0</v>
      </c>
      <c r="J5" s="47">
        <f>IF(E5&lt;&gt;C5,IF(E5="N-clck",1,0),0)</f>
        <v>0</v>
      </c>
      <c r="K5" s="54" t="s">
        <v>22</v>
      </c>
      <c r="L5" s="48">
        <f t="shared" ref="L5:L8" si="0">IF("CLCK"=C5,1,0)</f>
        <v>0</v>
      </c>
      <c r="M5" s="22">
        <f>IF("CLCK"&lt;&gt;C5,1,0)</f>
        <v>1</v>
      </c>
      <c r="N5" s="22">
        <f>L5</f>
        <v>0</v>
      </c>
      <c r="O5" s="22">
        <f>M5</f>
        <v>1</v>
      </c>
      <c r="P5" s="23">
        <f>O5/O$48</f>
        <v>3.2258064516129031E-2</v>
      </c>
      <c r="Q5" s="45">
        <f>N5/(N$48)</f>
        <v>0</v>
      </c>
      <c r="R5" s="125">
        <v>0</v>
      </c>
      <c r="S5" s="128">
        <f>POWER((F5-D5),2)</f>
        <v>1</v>
      </c>
      <c r="V5" s="30">
        <v>4.845574383750928E-2</v>
      </c>
      <c r="W5" s="83" t="s">
        <v>9</v>
      </c>
      <c r="X5" s="20">
        <v>0</v>
      </c>
      <c r="Y5" s="90" t="s">
        <v>8</v>
      </c>
      <c r="Z5" s="20">
        <v>1</v>
      </c>
      <c r="AA5" s="21">
        <f>IF(Y5=W5,IF(W5="CLCK",1,0),0)</f>
        <v>0</v>
      </c>
      <c r="AB5" s="22">
        <f>IF(Y5&lt;&gt;W5,IF(Y5="CLCK",1,0),0)</f>
        <v>1</v>
      </c>
      <c r="AC5" s="22">
        <f>IF(Y5=W5,IF(W5="N-clck",1,0),0)</f>
        <v>0</v>
      </c>
      <c r="AD5" s="47">
        <f>IF(Y5&lt;&gt;W5,IF(Y5="N-clck",1,0),0)</f>
        <v>0</v>
      </c>
      <c r="AE5" s="63" t="s">
        <v>22</v>
      </c>
      <c r="AF5" s="72">
        <f t="shared" ref="AF5:AF8" si="1">IF("CLCK"=W5,1,0)</f>
        <v>0</v>
      </c>
      <c r="AG5" s="73">
        <f>IF("CLCK"&lt;&gt;W5,1,0)</f>
        <v>1</v>
      </c>
      <c r="AH5" s="73">
        <f>AF5</f>
        <v>0</v>
      </c>
      <c r="AI5" s="73">
        <f>AG5</f>
        <v>1</v>
      </c>
      <c r="AJ5" s="74">
        <f>AI5/AI$48</f>
        <v>3.2258064516129031E-2</v>
      </c>
      <c r="AK5" s="74">
        <f>AH5/(AH$48)</f>
        <v>0</v>
      </c>
      <c r="AL5" s="125">
        <v>0</v>
      </c>
      <c r="AM5" s="128">
        <f>POWER((Z5-X5),2)</f>
        <v>1</v>
      </c>
      <c r="AP5" s="88">
        <v>0.44434525506706324</v>
      </c>
      <c r="AQ5" s="89" t="s">
        <v>8</v>
      </c>
      <c r="AR5" s="11">
        <v>1</v>
      </c>
      <c r="AS5" s="83" t="str">
        <f t="shared" ref="AS5:AS45" si="2">IF(AT5&gt;=AS$2,"CLCK","N-clck")</f>
        <v>CLCK</v>
      </c>
      <c r="AT5" s="20">
        <v>1</v>
      </c>
      <c r="AU5" s="85">
        <f>IF(AS5=AQ5,IF(AQ5="CLCK",1,0),0)</f>
        <v>1</v>
      </c>
      <c r="AV5" s="21">
        <f>IF(AS5&lt;&gt;AQ5,IF(AS5="CLCK",1,0),0)</f>
        <v>0</v>
      </c>
      <c r="AW5" s="22">
        <f>IF(AS5=AQ5,IF(AQ5="N-clck",1,0),0)</f>
        <v>0</v>
      </c>
      <c r="AX5" s="22">
        <f>IF(AS5&lt;&gt;AQ5,IF(AS5="N-clck",1,0),0)</f>
        <v>0</v>
      </c>
      <c r="AY5" s="47" t="s">
        <v>22</v>
      </c>
      <c r="AZ5" s="63">
        <f t="shared" ref="AZ5:AZ8" si="3">IF("CLCK"=AQ5,1,0)</f>
        <v>1</v>
      </c>
      <c r="BA5" s="8">
        <f>IF("CLCK"&lt;&gt;AQ5,1,0)</f>
        <v>0</v>
      </c>
      <c r="BB5" s="8">
        <f>AZ5</f>
        <v>1</v>
      </c>
      <c r="BC5" s="8">
        <f>BA5</f>
        <v>0</v>
      </c>
      <c r="BD5" s="9">
        <f>BC5/BC$48</f>
        <v>0</v>
      </c>
      <c r="BE5" s="9">
        <f>BB5/(BB$48)</f>
        <v>0.1</v>
      </c>
      <c r="BF5" s="125">
        <v>0</v>
      </c>
      <c r="BG5" s="128">
        <f>POWER((AT5-AR5),2)</f>
        <v>0</v>
      </c>
      <c r="BJ5" s="82">
        <v>0.541220055935002</v>
      </c>
      <c r="BK5" s="83" t="s">
        <v>8</v>
      </c>
      <c r="BL5" s="20">
        <v>1</v>
      </c>
      <c r="BM5" s="90" t="str">
        <f t="shared" ref="BM5:BM45" si="4">IF(BN5&lt;BM$2,"N-clck","CLCK")</f>
        <v>CLCK</v>
      </c>
      <c r="BN5" s="20">
        <v>0.8</v>
      </c>
      <c r="BO5" s="21">
        <f>IF(BM5=BK5,IF(BK5="CLCK",1,0),0)</f>
        <v>1</v>
      </c>
      <c r="BP5" s="22">
        <f>IF(BM5&lt;&gt;BK5,IF(BM5="CLCK",1,0),0)</f>
        <v>0</v>
      </c>
      <c r="BQ5" s="22">
        <f>IF(BM5=BK5,IF(BK5="N-clck",1,0),0)</f>
        <v>0</v>
      </c>
      <c r="BR5" s="47">
        <f>IF(BM5&lt;&gt;BK5,IF(BM5="N-clck",1,0),0)</f>
        <v>0</v>
      </c>
      <c r="BS5" s="63" t="s">
        <v>22</v>
      </c>
      <c r="BT5" s="48">
        <f>IF("CLCK"=BK5,IF(BK5="CLCK",1,0),0)</f>
        <v>1</v>
      </c>
      <c r="BU5" s="22">
        <f>IF("CLCK"&lt;&gt;BK5,1,0)</f>
        <v>0</v>
      </c>
      <c r="BV5" s="22">
        <f>BT5</f>
        <v>1</v>
      </c>
      <c r="BW5" s="22">
        <f>BU5</f>
        <v>0</v>
      </c>
      <c r="BX5" s="23">
        <f>BW5/BW$48</f>
        <v>0</v>
      </c>
      <c r="BY5" s="23">
        <f>BV5/(BV$48)</f>
        <v>0.1</v>
      </c>
      <c r="BZ5" s="125">
        <v>0</v>
      </c>
      <c r="CA5" s="128">
        <f>POWER((BN5-BL5),2)</f>
        <v>3.999999999999998E-2</v>
      </c>
      <c r="CD5" s="82">
        <v>0.41476991631561799</v>
      </c>
      <c r="CE5" s="83" t="s">
        <v>9</v>
      </c>
      <c r="CF5" s="20">
        <v>0</v>
      </c>
      <c r="CG5" s="90" t="s">
        <v>8</v>
      </c>
      <c r="CH5" s="20">
        <v>0.94365834734168774</v>
      </c>
      <c r="CI5" s="21">
        <f>IF(CG5=CE5,IF(CE5="CLCK",1,0),0)</f>
        <v>0</v>
      </c>
      <c r="CJ5" s="22">
        <f>IF(CG5&lt;&gt;CE5,IF(CG5="CLCK",1,0),0)</f>
        <v>1</v>
      </c>
      <c r="CK5" s="22">
        <f>IF(CG5=CE5,IF(CE5="N-clck",1,0),0)</f>
        <v>0</v>
      </c>
      <c r="CL5" s="47">
        <f>IF(CG5&lt;&gt;CE5,IF(CG5="N-clck",1,0),0)</f>
        <v>0</v>
      </c>
      <c r="CM5" s="63" t="s">
        <v>22</v>
      </c>
      <c r="CN5" s="48">
        <f>IF("CLCK"=CE5,IF(CE5="CLCK",1,0),0)</f>
        <v>0</v>
      </c>
      <c r="CO5" s="22">
        <f>IF("CLCK"&lt;&gt;CE5,1,0)</f>
        <v>1</v>
      </c>
      <c r="CP5" s="22">
        <f>CN5</f>
        <v>0</v>
      </c>
      <c r="CQ5" s="22">
        <f>CO5</f>
        <v>1</v>
      </c>
      <c r="CR5" s="23">
        <f>CQ5/CQ$48</f>
        <v>3.2258064516129031E-2</v>
      </c>
      <c r="CS5" s="23">
        <f>CP5/(CP$48)</f>
        <v>0</v>
      </c>
      <c r="CT5" s="125">
        <v>0</v>
      </c>
      <c r="CU5" s="100">
        <f>POWER((CH5-CF5),2)</f>
        <v>0.89049107650764536</v>
      </c>
      <c r="CX5" s="82">
        <v>0.55073255831894408</v>
      </c>
      <c r="CY5" s="83" t="s">
        <v>9</v>
      </c>
      <c r="CZ5" s="20">
        <v>0</v>
      </c>
      <c r="DA5" s="90" t="str">
        <f t="shared" ref="DA5:DA45" si="5">IF(DB5&lt;DA$2,"N-clck","CLCK")</f>
        <v>CLCK</v>
      </c>
      <c r="DB5" s="20">
        <v>0.98521737033720125</v>
      </c>
      <c r="DC5" s="21">
        <f>IF(DA5=CY5,IF(CY5="CLCK",1,0),0)</f>
        <v>0</v>
      </c>
      <c r="DD5" s="22">
        <f>IF(DA5&lt;&gt;CY5,IF(DA5="CLCK",1,0),0)</f>
        <v>1</v>
      </c>
      <c r="DE5" s="22">
        <f>IF(DA5=CY5,IF(CY5="N-clck",1,0),0)</f>
        <v>0</v>
      </c>
      <c r="DF5" s="47">
        <f>IF(DA5&lt;&gt;CY5,IF(DA5="N-clck",1,0),0)</f>
        <v>0</v>
      </c>
      <c r="DG5" s="63" t="s">
        <v>22</v>
      </c>
      <c r="DH5" s="48">
        <f>IF("CLCK"=CY5,IF(CY5="CLCK",1,0),0)</f>
        <v>0</v>
      </c>
      <c r="DI5" s="22">
        <f>IF("CLCK"&lt;&gt;CY5,1,0)</f>
        <v>1</v>
      </c>
      <c r="DJ5" s="22">
        <f>DH5</f>
        <v>0</v>
      </c>
      <c r="DK5" s="22">
        <f>DI5</f>
        <v>1</v>
      </c>
      <c r="DL5" s="23">
        <f>DK5/DK$48</f>
        <v>3.2258064516129031E-2</v>
      </c>
      <c r="DM5" s="23">
        <f>DJ5/(DJ$48)</f>
        <v>0</v>
      </c>
      <c r="DN5" s="125">
        <v>0</v>
      </c>
      <c r="DO5" s="100">
        <f>POWER((DB5-CZ5),2)</f>
        <v>0.97065326681414998</v>
      </c>
      <c r="DR5" s="82">
        <v>0.10494202279936515</v>
      </c>
      <c r="DS5" s="83" t="s">
        <v>8</v>
      </c>
      <c r="DT5" s="20">
        <v>1</v>
      </c>
      <c r="DU5" s="90" t="str">
        <f t="shared" ref="DU5:DU45" si="6">IF(DV5&lt;DU$2,"N-clck","CLCK")</f>
        <v>CLCK</v>
      </c>
      <c r="DV5" s="20">
        <v>0.8</v>
      </c>
      <c r="DW5" s="21">
        <f>IF(DU5=DS5,IF(DS5="CLCK",1,0),0)</f>
        <v>1</v>
      </c>
      <c r="DX5" s="22">
        <f>IF(DU5&lt;&gt;DS5,IF(DU5="CLCK",1,0),0)</f>
        <v>0</v>
      </c>
      <c r="DY5" s="22">
        <f>IF(DU5=DS5,IF(DS5="N-clck",1,0),0)</f>
        <v>0</v>
      </c>
      <c r="DZ5" s="47">
        <f>IF(DU5&lt;&gt;DS5,IF(DU5="N-clck",1,0),0)</f>
        <v>0</v>
      </c>
      <c r="EA5" s="63" t="s">
        <v>22</v>
      </c>
      <c r="EB5" s="48">
        <f>IF("CLCK"=DS5,IF(DS5="CLCK",1,0),0)</f>
        <v>1</v>
      </c>
      <c r="EC5" s="22">
        <f>IF("CLCK"&lt;&gt;DS5,1,0)</f>
        <v>0</v>
      </c>
      <c r="ED5" s="22">
        <f>EB5</f>
        <v>1</v>
      </c>
      <c r="EE5" s="22">
        <f>EC5</f>
        <v>0</v>
      </c>
      <c r="EF5" s="23">
        <f>EE5/EE$48</f>
        <v>0</v>
      </c>
      <c r="EG5" s="23">
        <f>ED5/(ED$48)</f>
        <v>0.1</v>
      </c>
      <c r="EH5" s="125">
        <v>0</v>
      </c>
      <c r="EI5" s="100">
        <f>POWER((DV5-DT5),2)</f>
        <v>3.999999999999998E-2</v>
      </c>
      <c r="EL5" s="82">
        <v>0.50820345276262713</v>
      </c>
      <c r="EM5" s="83" t="s">
        <v>8</v>
      </c>
      <c r="EN5" s="20">
        <v>1</v>
      </c>
      <c r="EO5" s="90" t="str">
        <f t="shared" ref="EO5:EO45" ca="1" si="7">IF(EP5&lt;EO$2,"N-clck","CLCK")</f>
        <v>CLCK</v>
      </c>
      <c r="EP5" s="20">
        <f ca="1">IF(RAND()&gt;=EP$2,IF(EM5="CLCK",ROUND(_xlfn.NORM.INV(RAND(),EP$1,0.2),1),ROUND(_xlfn.NORM.INV(RAND(),1-EP$1,0.2),1)),RAND())</f>
        <v>0.96392472602617552</v>
      </c>
      <c r="EQ5" s="21">
        <f ca="1">IF(EO5=EM5,IF(EM5="CLCK",1,0),0)</f>
        <v>1</v>
      </c>
      <c r="ER5" s="22">
        <f ca="1">IF(EO5&lt;&gt;EM5,IF(EO5="CLCK",1,0),0)</f>
        <v>0</v>
      </c>
      <c r="ES5" s="22">
        <f ca="1">IF(EO5=EM5,IF(EM5="N-clck",1,0),0)</f>
        <v>0</v>
      </c>
      <c r="ET5" s="47">
        <f ca="1">IF(EO5&lt;&gt;EM5,IF(EO5="N-clck",1,0),0)</f>
        <v>0</v>
      </c>
      <c r="EU5" s="63" t="s">
        <v>22</v>
      </c>
      <c r="EV5" s="48">
        <f>IF("CLCK"=EM5,IF(EM5="CLCK",1,0),0)</f>
        <v>1</v>
      </c>
      <c r="EW5" s="22">
        <f>IF("CLCK"&lt;&gt;EM5,1,0)</f>
        <v>0</v>
      </c>
      <c r="EX5" s="22">
        <f>EV5</f>
        <v>1</v>
      </c>
      <c r="EY5" s="22">
        <f>EW5</f>
        <v>0</v>
      </c>
      <c r="EZ5" s="23">
        <f>EY5/EY$48</f>
        <v>0</v>
      </c>
      <c r="FA5" s="23">
        <f>EX5/(EX$48)</f>
        <v>0.1</v>
      </c>
      <c r="FB5" s="125">
        <v>0</v>
      </c>
      <c r="FC5" s="100">
        <f ca="1">POWER((EP5-EN5),2)</f>
        <v>1.3014253922864981E-3</v>
      </c>
    </row>
    <row r="6" spans="2:159" x14ac:dyDescent="0.25">
      <c r="B6" s="31">
        <v>4.8776609169832508E-2</v>
      </c>
      <c r="C6" s="51" t="s">
        <v>9</v>
      </c>
      <c r="D6" s="6">
        <v>0</v>
      </c>
      <c r="E6" s="91" t="s">
        <v>8</v>
      </c>
      <c r="F6" s="6">
        <v>1</v>
      </c>
      <c r="G6" s="21">
        <f t="shared" ref="G6:G45" si="8">IF(E6=C6,IF(C6="CLCK",1,0),0)</f>
        <v>0</v>
      </c>
      <c r="H6" s="22">
        <f t="shared" ref="H6:H45" si="9">IF(E6&lt;&gt;C6,IF(E6="CLCK",1,0),0)</f>
        <v>1</v>
      </c>
      <c r="I6" s="22">
        <f t="shared" ref="I6:I45" si="10">IF(E6=C6,IF(C6="N-clck",1,0),0)</f>
        <v>0</v>
      </c>
      <c r="J6" s="47">
        <f t="shared" ref="J6:J45" si="11">IF(E6&lt;&gt;C6,IF(E6="N-clck",1,0),0)</f>
        <v>0</v>
      </c>
      <c r="K6" s="56" t="s">
        <v>22</v>
      </c>
      <c r="L6" s="48">
        <f t="shared" si="0"/>
        <v>0</v>
      </c>
      <c r="M6" s="22">
        <f t="shared" ref="M6:M45" si="12">IF("CLCK"&lt;&gt;C6,1,0)</f>
        <v>1</v>
      </c>
      <c r="N6" s="8">
        <f t="shared" ref="N6:N45" si="13">N5+L6</f>
        <v>0</v>
      </c>
      <c r="O6" s="8">
        <f t="shared" ref="O6:O45" si="14">O5+M6</f>
        <v>2</v>
      </c>
      <c r="P6" s="9">
        <f t="shared" ref="P6:P45" si="15">O6/O$48</f>
        <v>6.4516129032258063E-2</v>
      </c>
      <c r="Q6" s="61">
        <f t="shared" ref="Q6:Q45" si="16">N6/(N$48)</f>
        <v>0</v>
      </c>
      <c r="R6" s="126">
        <f t="shared" ref="R6:R45" si="17">R5+(P6-P5)*(Q6+Q5)/2</f>
        <v>0</v>
      </c>
      <c r="S6" s="128">
        <f t="shared" ref="S6:S45" si="18">POWER((F6-D6),2)</f>
        <v>1</v>
      </c>
      <c r="V6" s="31">
        <v>7.3959513503463192E-2</v>
      </c>
      <c r="W6" s="51" t="s">
        <v>9</v>
      </c>
      <c r="X6" s="6">
        <v>0</v>
      </c>
      <c r="Y6" s="91" t="s">
        <v>8</v>
      </c>
      <c r="Z6" s="6">
        <v>1</v>
      </c>
      <c r="AA6" s="21">
        <f t="shared" ref="AA6:AA45" si="19">IF(Y6=W6,IF(W6="CLCK",1,0),0)</f>
        <v>0</v>
      </c>
      <c r="AB6" s="22">
        <f t="shared" ref="AB6:AB45" si="20">IF(Y6&lt;&gt;W6,IF(Y6="CLCK",1,0),0)</f>
        <v>1</v>
      </c>
      <c r="AC6" s="22">
        <f t="shared" ref="AC6:AC45" si="21">IF(Y6=W6,IF(W6="N-clck",1,0),0)</f>
        <v>0</v>
      </c>
      <c r="AD6" s="47">
        <f t="shared" ref="AD6:AD45" si="22">IF(Y6&lt;&gt;W6,IF(Y6="N-clck",1,0),0)</f>
        <v>0</v>
      </c>
      <c r="AE6" s="64" t="s">
        <v>22</v>
      </c>
      <c r="AF6" s="66">
        <f t="shared" si="1"/>
        <v>0</v>
      </c>
      <c r="AG6" s="8">
        <f t="shared" ref="AG6:AG45" si="23">IF("CLCK"&lt;&gt;W6,1,0)</f>
        <v>1</v>
      </c>
      <c r="AH6" s="8">
        <f t="shared" ref="AH6:AH45" si="24">AH5+AF6</f>
        <v>0</v>
      </c>
      <c r="AI6" s="8">
        <f t="shared" ref="AI6:AI45" si="25">AI5+AG6</f>
        <v>2</v>
      </c>
      <c r="AJ6" s="9">
        <f t="shared" ref="AJ6:AJ45" si="26">AI6/AI$48</f>
        <v>6.4516129032258063E-2</v>
      </c>
      <c r="AK6" s="9">
        <f t="shared" ref="AK6:AK45" si="27">AH6/(AH$48)</f>
        <v>0</v>
      </c>
      <c r="AL6" s="126">
        <f t="shared" ref="AL6:AL45" si="28">AL5+(AJ6-AJ5)*(AK6+AK5)/2</f>
        <v>0</v>
      </c>
      <c r="AM6" s="128">
        <f t="shared" ref="AM6:AM45" si="29">POWER((Z6-X6),2)</f>
        <v>1</v>
      </c>
      <c r="AP6" s="31">
        <v>0.50820345276262713</v>
      </c>
      <c r="AQ6" s="51" t="s">
        <v>8</v>
      </c>
      <c r="AR6" s="6">
        <v>1</v>
      </c>
      <c r="AS6" s="51" t="str">
        <f t="shared" si="2"/>
        <v>CLCK</v>
      </c>
      <c r="AT6" s="6">
        <v>1</v>
      </c>
      <c r="AU6" s="4">
        <f t="shared" ref="AU6:AU45" si="30">IF(AS6=AQ6,IF(AQ6="CLCK",1,0),0)</f>
        <v>1</v>
      </c>
      <c r="AV6" s="21">
        <f t="shared" ref="AV6:AV45" si="31">IF(AS6&lt;&gt;AQ6,IF(AS6="CLCK",1,0),0)</f>
        <v>0</v>
      </c>
      <c r="AW6" s="22">
        <f t="shared" ref="AW6:AW45" si="32">IF(AS6=AQ6,IF(AQ6="N-clck",1,0),0)</f>
        <v>0</v>
      </c>
      <c r="AX6" s="22">
        <f t="shared" ref="AX6:AX45" si="33">IF(AS6&lt;&gt;AQ6,IF(AS6="N-clck",1,0),0)</f>
        <v>0</v>
      </c>
      <c r="AY6" s="47" t="s">
        <v>22</v>
      </c>
      <c r="AZ6" s="64">
        <f t="shared" si="3"/>
        <v>1</v>
      </c>
      <c r="BA6" s="8">
        <f t="shared" ref="BA6:BA45" si="34">IF("CLCK"&lt;&gt;AQ6,1,0)</f>
        <v>0</v>
      </c>
      <c r="BB6" s="8">
        <f t="shared" ref="BB6:BB45" si="35">BB5+AZ6</f>
        <v>2</v>
      </c>
      <c r="BC6" s="8">
        <f t="shared" ref="BC6:BC45" si="36">BC5+BA6</f>
        <v>0</v>
      </c>
      <c r="BD6" s="9">
        <f t="shared" ref="BD6:BD45" si="37">BC6/BC$48</f>
        <v>0</v>
      </c>
      <c r="BE6" s="9">
        <f t="shared" ref="BE6:BE45" si="38">BB6/(BB$48)</f>
        <v>0.2</v>
      </c>
      <c r="BF6" s="126">
        <f t="shared" ref="BF6:BF45" si="39">BF5+(BD6-BD5)*(BE6+BE5)/2</f>
        <v>0</v>
      </c>
      <c r="BG6" s="128">
        <f t="shared" ref="BG6:BG45" si="40">POWER((AT6-AR6),2)</f>
        <v>0</v>
      </c>
      <c r="BJ6" s="79">
        <v>0.49387308196503243</v>
      </c>
      <c r="BK6" s="51" t="s">
        <v>8</v>
      </c>
      <c r="BL6" s="6">
        <v>1</v>
      </c>
      <c r="BM6" s="91" t="str">
        <f t="shared" si="4"/>
        <v>CLCK</v>
      </c>
      <c r="BN6" s="6">
        <v>0.7</v>
      </c>
      <c r="BO6" s="21">
        <f t="shared" ref="BO6:BO45" si="41">IF(BM6=BK6,IF(BK6="CLCK",1,0),0)</f>
        <v>1</v>
      </c>
      <c r="BP6" s="22">
        <f t="shared" ref="BP6:BP45" si="42">IF(BM6&lt;&gt;BK6,IF(BM6="CLCK",1,0),0)</f>
        <v>0</v>
      </c>
      <c r="BQ6" s="22">
        <f t="shared" ref="BQ6:BQ45" si="43">IF(BM6=BK6,IF(BK6="N-clck",1,0),0)</f>
        <v>0</v>
      </c>
      <c r="BR6" s="47">
        <f t="shared" ref="BR6:BR45" si="44">IF(BM6&lt;&gt;BK6,IF(BM6="N-clck",1,0),0)</f>
        <v>0</v>
      </c>
      <c r="BS6" s="64" t="s">
        <v>22</v>
      </c>
      <c r="BT6" s="66">
        <f t="shared" ref="BT6:BT45" si="45">IF("CLCK"=BK6,IF(BK6="CLCK",1,0),0)</f>
        <v>1</v>
      </c>
      <c r="BU6" s="8">
        <f t="shared" ref="BU6:BU45" si="46">IF("CLCK"&lt;&gt;BK6,1,0)</f>
        <v>0</v>
      </c>
      <c r="BV6" s="8">
        <f t="shared" ref="BV6:BV45" si="47">BV5+BT6</f>
        <v>2</v>
      </c>
      <c r="BW6" s="8">
        <f t="shared" ref="BW6:BW45" si="48">BW5+BU6</f>
        <v>0</v>
      </c>
      <c r="BX6" s="9">
        <f t="shared" ref="BX6:BX45" si="49">BW6/BW$48</f>
        <v>0</v>
      </c>
      <c r="BY6" s="9">
        <f t="shared" ref="BY6:BY45" si="50">BV6/(BV$48)</f>
        <v>0.2</v>
      </c>
      <c r="BZ6" s="126">
        <f t="shared" ref="BZ6:BZ45" si="51">BZ5+(BX6-BX5)*(BY6+BY5)/2</f>
        <v>0</v>
      </c>
      <c r="CA6" s="128">
        <f t="shared" ref="CA6:CA45" si="52">POWER((BN6-BL6),2)</f>
        <v>9.0000000000000024E-2</v>
      </c>
      <c r="CD6" s="79">
        <v>0.67410836646335948</v>
      </c>
      <c r="CE6" s="51" t="s">
        <v>8</v>
      </c>
      <c r="CF6" s="6">
        <v>1</v>
      </c>
      <c r="CG6" s="91" t="s">
        <v>8</v>
      </c>
      <c r="CH6" s="6">
        <v>0.9</v>
      </c>
      <c r="CI6" s="21">
        <f t="shared" ref="CI6:CI45" si="53">IF(CG6=CE6,IF(CE6="CLCK",1,0),0)</f>
        <v>1</v>
      </c>
      <c r="CJ6" s="22">
        <f t="shared" ref="CJ6:CJ45" si="54">IF(CG6&lt;&gt;CE6,IF(CG6="CLCK",1,0),0)</f>
        <v>0</v>
      </c>
      <c r="CK6" s="22">
        <f t="shared" ref="CK6:CK45" si="55">IF(CG6=CE6,IF(CE6="N-clck",1,0),0)</f>
        <v>0</v>
      </c>
      <c r="CL6" s="47">
        <f t="shared" ref="CL6:CL45" si="56">IF(CG6&lt;&gt;CE6,IF(CG6="N-clck",1,0),0)</f>
        <v>0</v>
      </c>
      <c r="CM6" s="64" t="s">
        <v>22</v>
      </c>
      <c r="CN6" s="66">
        <f t="shared" ref="CN6:CN45" si="57">IF("CLCK"=CE6,IF(CE6="CLCK",1,0),0)</f>
        <v>1</v>
      </c>
      <c r="CO6" s="8">
        <f t="shared" ref="CO6:CO45" si="58">IF("CLCK"&lt;&gt;CE6,1,0)</f>
        <v>0</v>
      </c>
      <c r="CP6" s="8">
        <f t="shared" ref="CP6:CP45" si="59">CP5+CN6</f>
        <v>1</v>
      </c>
      <c r="CQ6" s="8">
        <f t="shared" ref="CQ6:CQ45" si="60">CQ5+CO6</f>
        <v>1</v>
      </c>
      <c r="CR6" s="9">
        <f t="shared" ref="CR6:CR45" si="61">CQ6/CQ$48</f>
        <v>3.2258064516129031E-2</v>
      </c>
      <c r="CS6" s="9">
        <f t="shared" ref="CS6:CS45" si="62">CP6/(CP$48)</f>
        <v>0.1</v>
      </c>
      <c r="CT6" s="126">
        <f t="shared" ref="CT6:CT45" si="63">CT5+(CR6-CR5)*(CS6+CS5)/2</f>
        <v>0</v>
      </c>
      <c r="CU6" s="100">
        <f t="shared" ref="CU6:CU45" si="64">POWER((CH6-CF6),2)</f>
        <v>9.999999999999995E-3</v>
      </c>
      <c r="CX6" s="79">
        <v>0.87906415703137397</v>
      </c>
      <c r="CY6" s="51" t="s">
        <v>9</v>
      </c>
      <c r="CZ6" s="6">
        <v>0</v>
      </c>
      <c r="DA6" s="91" t="str">
        <f t="shared" si="5"/>
        <v>CLCK</v>
      </c>
      <c r="DB6" s="6">
        <v>0.96425866643630631</v>
      </c>
      <c r="DC6" s="21">
        <f t="shared" ref="DC6:DC45" si="65">IF(DA6=CY6,IF(CY6="CLCK",1,0),0)</f>
        <v>0</v>
      </c>
      <c r="DD6" s="22">
        <f t="shared" ref="DD6:DD45" si="66">IF(DA6&lt;&gt;CY6,IF(DA6="CLCK",1,0),0)</f>
        <v>1</v>
      </c>
      <c r="DE6" s="22">
        <f t="shared" ref="DE6:DE45" si="67">IF(DA6=CY6,IF(CY6="N-clck",1,0),0)</f>
        <v>0</v>
      </c>
      <c r="DF6" s="47">
        <f t="shared" ref="DF6:DF45" si="68">IF(DA6&lt;&gt;CY6,IF(DA6="N-clck",1,0),0)</f>
        <v>0</v>
      </c>
      <c r="DG6" s="64" t="s">
        <v>22</v>
      </c>
      <c r="DH6" s="66">
        <f t="shared" ref="DH6:DH45" si="69">IF("CLCK"=CY6,IF(CY6="CLCK",1,0),0)</f>
        <v>0</v>
      </c>
      <c r="DI6" s="8">
        <f t="shared" ref="DI6:DI45" si="70">IF("CLCK"&lt;&gt;CY6,1,0)</f>
        <v>1</v>
      </c>
      <c r="DJ6" s="8">
        <f t="shared" ref="DJ6:DJ45" si="71">DJ5+DH6</f>
        <v>0</v>
      </c>
      <c r="DK6" s="8">
        <f t="shared" ref="DK6:DK45" si="72">DK5+DI6</f>
        <v>2</v>
      </c>
      <c r="DL6" s="9">
        <f t="shared" ref="DL6:DL45" si="73">DK6/DK$48</f>
        <v>6.4516129032258063E-2</v>
      </c>
      <c r="DM6" s="9">
        <f t="shared" ref="DM6:DM45" si="74">DJ6/(DJ$48)</f>
        <v>0</v>
      </c>
      <c r="DN6" s="126">
        <f t="shared" ref="DN6:DN45" si="75">DN5+(DL6-DL5)*(DM6+DM5)/2</f>
        <v>0</v>
      </c>
      <c r="DO6" s="100">
        <f t="shared" ref="DO6:DO45" si="76">POWER((DB6-CZ6),2)</f>
        <v>0.92979477579752379</v>
      </c>
      <c r="DR6" s="79">
        <v>0.50820345276262713</v>
      </c>
      <c r="DS6" s="51" t="s">
        <v>8</v>
      </c>
      <c r="DT6" s="6">
        <v>1</v>
      </c>
      <c r="DU6" s="91" t="str">
        <f t="shared" si="6"/>
        <v>CLCK</v>
      </c>
      <c r="DV6" s="6">
        <v>0.8</v>
      </c>
      <c r="DW6" s="21">
        <f t="shared" ref="DW6:DW45" si="77">IF(DU6=DS6,IF(DS6="CLCK",1,0),0)</f>
        <v>1</v>
      </c>
      <c r="DX6" s="22">
        <f t="shared" ref="DX6:DX45" si="78">IF(DU6&lt;&gt;DS6,IF(DU6="CLCK",1,0),0)</f>
        <v>0</v>
      </c>
      <c r="DY6" s="22">
        <f t="shared" ref="DY6:DY45" si="79">IF(DU6=DS6,IF(DS6="N-clck",1,0),0)</f>
        <v>0</v>
      </c>
      <c r="DZ6" s="47">
        <f t="shared" ref="DZ6:DZ45" si="80">IF(DU6&lt;&gt;DS6,IF(DU6="N-clck",1,0),0)</f>
        <v>0</v>
      </c>
      <c r="EA6" s="64" t="s">
        <v>22</v>
      </c>
      <c r="EB6" s="66">
        <f t="shared" ref="EB6:EB45" si="81">IF("CLCK"=DS6,IF(DS6="CLCK",1,0),0)</f>
        <v>1</v>
      </c>
      <c r="EC6" s="8">
        <f t="shared" ref="EC6:EC45" si="82">IF("CLCK"&lt;&gt;DS6,1,0)</f>
        <v>0</v>
      </c>
      <c r="ED6" s="8">
        <f t="shared" ref="ED6:ED45" si="83">ED5+EB6</f>
        <v>2</v>
      </c>
      <c r="EE6" s="8">
        <f t="shared" ref="EE6:EE45" si="84">EE5+EC6</f>
        <v>0</v>
      </c>
      <c r="EF6" s="9">
        <f t="shared" ref="EF6:EF45" si="85">EE6/EE$48</f>
        <v>0</v>
      </c>
      <c r="EG6" s="9">
        <f t="shared" ref="EG6:EG45" si="86">ED6/(ED$48)</f>
        <v>0.2</v>
      </c>
      <c r="EH6" s="126">
        <f t="shared" ref="EH6:EH45" si="87">EH5+(EF6-EF5)*(EG6+EG5)/2</f>
        <v>0</v>
      </c>
      <c r="EI6" s="100">
        <f t="shared" ref="EI6:EI45" si="88">POWER((DV6-DT6),2)</f>
        <v>3.999999999999998E-2</v>
      </c>
      <c r="EL6" s="79">
        <v>0.98415093044517954</v>
      </c>
      <c r="EM6" s="51" t="s">
        <v>9</v>
      </c>
      <c r="EN6" s="6">
        <v>0</v>
      </c>
      <c r="EO6" s="91" t="str">
        <f t="shared" ca="1" si="7"/>
        <v>N-clck</v>
      </c>
      <c r="EP6" s="6">
        <f t="shared" ref="EP6:EP45" ca="1" si="89">IF(RAND()&gt;=EP$2,IF(EM6="CLCK",ROUND(_xlfn.NORM.INV(RAND(),EP$1,0.1),1),ROUND(_xlfn.NORM.INV(RAND(),1-EP$1,0.1),1)),RAND())</f>
        <v>0.3</v>
      </c>
      <c r="EQ6" s="21">
        <f t="shared" ref="EQ6:EQ45" ca="1" si="90">IF(EO6=EM6,IF(EM6="CLCK",1,0),0)</f>
        <v>0</v>
      </c>
      <c r="ER6" s="22">
        <f t="shared" ref="ER6:ER45" ca="1" si="91">IF(EO6&lt;&gt;EM6,IF(EO6="CLCK",1,0),0)</f>
        <v>0</v>
      </c>
      <c r="ES6" s="22">
        <f t="shared" ref="ES6:ES45" ca="1" si="92">IF(EO6=EM6,IF(EM6="N-clck",1,0),0)</f>
        <v>1</v>
      </c>
      <c r="ET6" s="47">
        <f t="shared" ref="ET6:ET45" ca="1" si="93">IF(EO6&lt;&gt;EM6,IF(EO6="N-clck",1,0),0)</f>
        <v>0</v>
      </c>
      <c r="EU6" s="64" t="s">
        <v>22</v>
      </c>
      <c r="EV6" s="66">
        <f t="shared" ref="EV6:EV45" si="94">IF("CLCK"=EM6,IF(EM6="CLCK",1,0),0)</f>
        <v>0</v>
      </c>
      <c r="EW6" s="8">
        <f t="shared" ref="EW6:EW45" si="95">IF("CLCK"&lt;&gt;EM6,1,0)</f>
        <v>1</v>
      </c>
      <c r="EX6" s="8">
        <f t="shared" ref="EX6:EX45" si="96">EX5+EV6</f>
        <v>1</v>
      </c>
      <c r="EY6" s="8">
        <f t="shared" ref="EY6:EY45" si="97">EY5+EW6</f>
        <v>1</v>
      </c>
      <c r="EZ6" s="9">
        <f t="shared" ref="EZ6:EZ45" si="98">EY6/EY$48</f>
        <v>3.2258064516129031E-2</v>
      </c>
      <c r="FA6" s="9">
        <f t="shared" ref="FA6:FA45" si="99">EX6/(EX$48)</f>
        <v>0.1</v>
      </c>
      <c r="FB6" s="126">
        <f t="shared" ref="FB6:FB45" si="100">FB5+(EZ6-EZ5)*(FA6+FA5)/2</f>
        <v>3.2258064516129032E-3</v>
      </c>
      <c r="FC6" s="100">
        <f t="shared" ref="FC6:FC45" ca="1" si="101">POWER((EP6-EN6),2)</f>
        <v>0.09</v>
      </c>
    </row>
    <row r="7" spans="2:159" x14ac:dyDescent="0.25">
      <c r="B7" s="31">
        <v>7.3959513503463192E-2</v>
      </c>
      <c r="C7" s="51" t="s">
        <v>9</v>
      </c>
      <c r="D7" s="6">
        <v>0</v>
      </c>
      <c r="E7" s="91" t="s">
        <v>8</v>
      </c>
      <c r="F7" s="6">
        <v>1</v>
      </c>
      <c r="G7" s="21">
        <f t="shared" si="8"/>
        <v>0</v>
      </c>
      <c r="H7" s="22">
        <f t="shared" si="9"/>
        <v>1</v>
      </c>
      <c r="I7" s="22">
        <f t="shared" si="10"/>
        <v>0</v>
      </c>
      <c r="J7" s="47">
        <f t="shared" si="11"/>
        <v>0</v>
      </c>
      <c r="K7" s="56" t="s">
        <v>22</v>
      </c>
      <c r="L7" s="48">
        <f t="shared" si="0"/>
        <v>0</v>
      </c>
      <c r="M7" s="22">
        <f t="shared" si="12"/>
        <v>1</v>
      </c>
      <c r="N7" s="8">
        <f t="shared" si="13"/>
        <v>0</v>
      </c>
      <c r="O7" s="8">
        <f t="shared" si="14"/>
        <v>3</v>
      </c>
      <c r="P7" s="9">
        <f t="shared" si="15"/>
        <v>9.6774193548387094E-2</v>
      </c>
      <c r="Q7" s="61">
        <f t="shared" si="16"/>
        <v>0</v>
      </c>
      <c r="R7" s="126">
        <f t="shared" si="17"/>
        <v>0</v>
      </c>
      <c r="S7" s="128">
        <f t="shared" si="18"/>
        <v>1</v>
      </c>
      <c r="V7" s="31">
        <v>9.6051339735965025E-2</v>
      </c>
      <c r="W7" s="51" t="s">
        <v>9</v>
      </c>
      <c r="X7" s="6">
        <v>0</v>
      </c>
      <c r="Y7" s="91" t="s">
        <v>8</v>
      </c>
      <c r="Z7" s="6">
        <v>1</v>
      </c>
      <c r="AA7" s="21">
        <f t="shared" si="19"/>
        <v>0</v>
      </c>
      <c r="AB7" s="22">
        <f t="shared" si="20"/>
        <v>1</v>
      </c>
      <c r="AC7" s="22">
        <f t="shared" si="21"/>
        <v>0</v>
      </c>
      <c r="AD7" s="47">
        <f t="shared" si="22"/>
        <v>0</v>
      </c>
      <c r="AE7" s="64" t="s">
        <v>22</v>
      </c>
      <c r="AF7" s="66">
        <f t="shared" si="1"/>
        <v>0</v>
      </c>
      <c r="AG7" s="8">
        <f t="shared" si="23"/>
        <v>1</v>
      </c>
      <c r="AH7" s="8">
        <f t="shared" si="24"/>
        <v>0</v>
      </c>
      <c r="AI7" s="8">
        <f t="shared" si="25"/>
        <v>3</v>
      </c>
      <c r="AJ7" s="9">
        <f t="shared" si="26"/>
        <v>9.6774193548387094E-2</v>
      </c>
      <c r="AK7" s="9">
        <f t="shared" si="27"/>
        <v>0</v>
      </c>
      <c r="AL7" s="126">
        <f t="shared" si="28"/>
        <v>0</v>
      </c>
      <c r="AM7" s="128">
        <f t="shared" si="29"/>
        <v>1</v>
      </c>
      <c r="AP7" s="31">
        <v>0.67410836646335948</v>
      </c>
      <c r="AQ7" s="51" t="s">
        <v>8</v>
      </c>
      <c r="AR7" s="6">
        <v>1</v>
      </c>
      <c r="AS7" s="51" t="str">
        <f t="shared" si="2"/>
        <v>CLCK</v>
      </c>
      <c r="AT7" s="6">
        <v>1</v>
      </c>
      <c r="AU7" s="4">
        <f t="shared" si="30"/>
        <v>1</v>
      </c>
      <c r="AV7" s="21">
        <f t="shared" si="31"/>
        <v>0</v>
      </c>
      <c r="AW7" s="22">
        <f t="shared" si="32"/>
        <v>0</v>
      </c>
      <c r="AX7" s="22">
        <f t="shared" si="33"/>
        <v>0</v>
      </c>
      <c r="AY7" s="47" t="s">
        <v>22</v>
      </c>
      <c r="AZ7" s="64">
        <f t="shared" si="3"/>
        <v>1</v>
      </c>
      <c r="BA7" s="8">
        <f t="shared" si="34"/>
        <v>0</v>
      </c>
      <c r="BB7" s="8">
        <f t="shared" si="35"/>
        <v>3</v>
      </c>
      <c r="BC7" s="8">
        <f t="shared" si="36"/>
        <v>0</v>
      </c>
      <c r="BD7" s="9">
        <f t="shared" si="37"/>
        <v>0</v>
      </c>
      <c r="BE7" s="9">
        <f t="shared" si="38"/>
        <v>0.3</v>
      </c>
      <c r="BF7" s="126">
        <f t="shared" si="39"/>
        <v>0</v>
      </c>
      <c r="BG7" s="128">
        <f t="shared" si="40"/>
        <v>0</v>
      </c>
      <c r="BJ7" s="79">
        <v>0.67410836646335948</v>
      </c>
      <c r="BK7" s="51" t="s">
        <v>8</v>
      </c>
      <c r="BL7" s="6">
        <v>1</v>
      </c>
      <c r="BM7" s="91" t="str">
        <f t="shared" si="4"/>
        <v>CLCK</v>
      </c>
      <c r="BN7" s="6">
        <v>0.7</v>
      </c>
      <c r="BO7" s="21">
        <f t="shared" si="41"/>
        <v>1</v>
      </c>
      <c r="BP7" s="22">
        <f t="shared" si="42"/>
        <v>0</v>
      </c>
      <c r="BQ7" s="22">
        <f t="shared" si="43"/>
        <v>0</v>
      </c>
      <c r="BR7" s="47">
        <f t="shared" si="44"/>
        <v>0</v>
      </c>
      <c r="BS7" s="64" t="s">
        <v>22</v>
      </c>
      <c r="BT7" s="66">
        <f t="shared" si="45"/>
        <v>1</v>
      </c>
      <c r="BU7" s="8">
        <f t="shared" si="46"/>
        <v>0</v>
      </c>
      <c r="BV7" s="8">
        <f t="shared" si="47"/>
        <v>3</v>
      </c>
      <c r="BW7" s="8">
        <f t="shared" si="48"/>
        <v>0</v>
      </c>
      <c r="BX7" s="9">
        <f t="shared" si="49"/>
        <v>0</v>
      </c>
      <c r="BY7" s="9">
        <f t="shared" si="50"/>
        <v>0.3</v>
      </c>
      <c r="BZ7" s="126">
        <f t="shared" si="51"/>
        <v>0</v>
      </c>
      <c r="CA7" s="128">
        <f t="shared" si="52"/>
        <v>9.0000000000000024E-2</v>
      </c>
      <c r="CD7" s="79">
        <v>0.51432753617404225</v>
      </c>
      <c r="CE7" s="51" t="s">
        <v>9</v>
      </c>
      <c r="CF7" s="6">
        <v>0</v>
      </c>
      <c r="CG7" s="91" t="s">
        <v>8</v>
      </c>
      <c r="CH7" s="6">
        <v>0.73066876627188515</v>
      </c>
      <c r="CI7" s="21">
        <f t="shared" si="53"/>
        <v>0</v>
      </c>
      <c r="CJ7" s="22">
        <f t="shared" si="54"/>
        <v>1</v>
      </c>
      <c r="CK7" s="22">
        <f t="shared" si="55"/>
        <v>0</v>
      </c>
      <c r="CL7" s="47">
        <f t="shared" si="56"/>
        <v>0</v>
      </c>
      <c r="CM7" s="64" t="s">
        <v>22</v>
      </c>
      <c r="CN7" s="66">
        <f t="shared" si="57"/>
        <v>0</v>
      </c>
      <c r="CO7" s="8">
        <f t="shared" si="58"/>
        <v>1</v>
      </c>
      <c r="CP7" s="8">
        <f t="shared" si="59"/>
        <v>1</v>
      </c>
      <c r="CQ7" s="8">
        <f t="shared" si="60"/>
        <v>2</v>
      </c>
      <c r="CR7" s="9">
        <f t="shared" si="61"/>
        <v>6.4516129032258063E-2</v>
      </c>
      <c r="CS7" s="9">
        <f t="shared" si="62"/>
        <v>0.1</v>
      </c>
      <c r="CT7" s="126">
        <f t="shared" si="63"/>
        <v>3.2258064516129032E-3</v>
      </c>
      <c r="CU7" s="100">
        <f t="shared" si="64"/>
        <v>0.53387684600527874</v>
      </c>
      <c r="CX7" s="79">
        <v>0.80148113817006705</v>
      </c>
      <c r="CY7" s="51" t="s">
        <v>9</v>
      </c>
      <c r="CZ7" s="6">
        <v>0</v>
      </c>
      <c r="DA7" s="91" t="str">
        <f t="shared" si="5"/>
        <v>CLCK</v>
      </c>
      <c r="DB7" s="6">
        <v>0.95430460362490821</v>
      </c>
      <c r="DC7" s="21">
        <f t="shared" si="65"/>
        <v>0</v>
      </c>
      <c r="DD7" s="22">
        <f t="shared" si="66"/>
        <v>1</v>
      </c>
      <c r="DE7" s="22">
        <f t="shared" si="67"/>
        <v>0</v>
      </c>
      <c r="DF7" s="47">
        <f t="shared" si="68"/>
        <v>0</v>
      </c>
      <c r="DG7" s="64" t="s">
        <v>22</v>
      </c>
      <c r="DH7" s="66">
        <f t="shared" si="69"/>
        <v>0</v>
      </c>
      <c r="DI7" s="8">
        <f t="shared" si="70"/>
        <v>1</v>
      </c>
      <c r="DJ7" s="8">
        <f t="shared" si="71"/>
        <v>0</v>
      </c>
      <c r="DK7" s="8">
        <f t="shared" si="72"/>
        <v>3</v>
      </c>
      <c r="DL7" s="9">
        <f t="shared" si="73"/>
        <v>9.6774193548387094E-2</v>
      </c>
      <c r="DM7" s="9">
        <f t="shared" si="74"/>
        <v>0</v>
      </c>
      <c r="DN7" s="126">
        <f t="shared" si="75"/>
        <v>0</v>
      </c>
      <c r="DO7" s="100">
        <f t="shared" si="76"/>
        <v>0.91069727649969312</v>
      </c>
      <c r="DR7" s="79">
        <v>0.541220055935002</v>
      </c>
      <c r="DS7" s="51" t="s">
        <v>8</v>
      </c>
      <c r="DT7" s="6">
        <v>1</v>
      </c>
      <c r="DU7" s="91" t="str">
        <f t="shared" si="6"/>
        <v>CLCK</v>
      </c>
      <c r="DV7" s="6">
        <v>0.8</v>
      </c>
      <c r="DW7" s="21">
        <f t="shared" si="77"/>
        <v>1</v>
      </c>
      <c r="DX7" s="22">
        <f t="shared" si="78"/>
        <v>0</v>
      </c>
      <c r="DY7" s="22">
        <f t="shared" si="79"/>
        <v>0</v>
      </c>
      <c r="DZ7" s="47">
        <f t="shared" si="80"/>
        <v>0</v>
      </c>
      <c r="EA7" s="64" t="s">
        <v>22</v>
      </c>
      <c r="EB7" s="66">
        <f t="shared" si="81"/>
        <v>1</v>
      </c>
      <c r="EC7" s="8">
        <f t="shared" si="82"/>
        <v>0</v>
      </c>
      <c r="ED7" s="8">
        <f t="shared" si="83"/>
        <v>3</v>
      </c>
      <c r="EE7" s="8">
        <f t="shared" si="84"/>
        <v>0</v>
      </c>
      <c r="EF7" s="9">
        <f t="shared" si="85"/>
        <v>0</v>
      </c>
      <c r="EG7" s="9">
        <f t="shared" si="86"/>
        <v>0.3</v>
      </c>
      <c r="EH7" s="126">
        <f t="shared" si="87"/>
        <v>0</v>
      </c>
      <c r="EI7" s="100">
        <f t="shared" si="88"/>
        <v>3.999999999999998E-2</v>
      </c>
      <c r="EL7" s="79">
        <v>0.44434525506706324</v>
      </c>
      <c r="EM7" s="51" t="s">
        <v>8</v>
      </c>
      <c r="EN7" s="6">
        <v>1</v>
      </c>
      <c r="EO7" s="91" t="str">
        <f t="shared" ca="1" si="7"/>
        <v>CLCK</v>
      </c>
      <c r="EP7" s="6">
        <f t="shared" ca="1" si="89"/>
        <v>0.8</v>
      </c>
      <c r="EQ7" s="21">
        <f t="shared" ca="1" si="90"/>
        <v>1</v>
      </c>
      <c r="ER7" s="22">
        <f t="shared" ca="1" si="91"/>
        <v>0</v>
      </c>
      <c r="ES7" s="22">
        <f t="shared" ca="1" si="92"/>
        <v>0</v>
      </c>
      <c r="ET7" s="47">
        <f t="shared" ca="1" si="93"/>
        <v>0</v>
      </c>
      <c r="EU7" s="64" t="s">
        <v>22</v>
      </c>
      <c r="EV7" s="66">
        <f t="shared" si="94"/>
        <v>1</v>
      </c>
      <c r="EW7" s="8">
        <f t="shared" si="95"/>
        <v>0</v>
      </c>
      <c r="EX7" s="8">
        <f t="shared" si="96"/>
        <v>2</v>
      </c>
      <c r="EY7" s="8">
        <f t="shared" si="97"/>
        <v>1</v>
      </c>
      <c r="EZ7" s="9">
        <f t="shared" si="98"/>
        <v>3.2258064516129031E-2</v>
      </c>
      <c r="FA7" s="9">
        <f t="shared" si="99"/>
        <v>0.2</v>
      </c>
      <c r="FB7" s="126">
        <f t="shared" si="100"/>
        <v>3.2258064516129032E-3</v>
      </c>
      <c r="FC7" s="100">
        <f t="shared" ca="1" si="101"/>
        <v>3.999999999999998E-2</v>
      </c>
    </row>
    <row r="8" spans="2:159" x14ac:dyDescent="0.25">
      <c r="B8" s="31">
        <v>7.4829900077415967E-2</v>
      </c>
      <c r="C8" s="51" t="s">
        <v>9</v>
      </c>
      <c r="D8" s="6">
        <v>0</v>
      </c>
      <c r="E8" s="91" t="s">
        <v>8</v>
      </c>
      <c r="F8" s="6">
        <v>1</v>
      </c>
      <c r="G8" s="21">
        <f t="shared" si="8"/>
        <v>0</v>
      </c>
      <c r="H8" s="22">
        <f t="shared" si="9"/>
        <v>1</v>
      </c>
      <c r="I8" s="22">
        <f t="shared" si="10"/>
        <v>0</v>
      </c>
      <c r="J8" s="47">
        <f t="shared" si="11"/>
        <v>0</v>
      </c>
      <c r="K8" s="56" t="s">
        <v>22</v>
      </c>
      <c r="L8" s="48">
        <f t="shared" si="0"/>
        <v>0</v>
      </c>
      <c r="M8" s="22">
        <f t="shared" si="12"/>
        <v>1</v>
      </c>
      <c r="N8" s="8">
        <f t="shared" si="13"/>
        <v>0</v>
      </c>
      <c r="O8" s="8">
        <f t="shared" si="14"/>
        <v>4</v>
      </c>
      <c r="P8" s="9">
        <f t="shared" si="15"/>
        <v>0.12903225806451613</v>
      </c>
      <c r="Q8" s="61">
        <f t="shared" si="16"/>
        <v>0</v>
      </c>
      <c r="R8" s="126">
        <f t="shared" si="17"/>
        <v>0</v>
      </c>
      <c r="S8" s="128">
        <f t="shared" si="18"/>
        <v>1</v>
      </c>
      <c r="V8" s="31">
        <v>0.11103291971865292</v>
      </c>
      <c r="W8" s="51" t="s">
        <v>9</v>
      </c>
      <c r="X8" s="6">
        <v>0</v>
      </c>
      <c r="Y8" s="91" t="s">
        <v>8</v>
      </c>
      <c r="Z8" s="6">
        <v>1</v>
      </c>
      <c r="AA8" s="21">
        <f t="shared" si="19"/>
        <v>0</v>
      </c>
      <c r="AB8" s="22">
        <f t="shared" si="20"/>
        <v>1</v>
      </c>
      <c r="AC8" s="22">
        <f t="shared" si="21"/>
        <v>0</v>
      </c>
      <c r="AD8" s="47">
        <f t="shared" si="22"/>
        <v>0</v>
      </c>
      <c r="AE8" s="64" t="s">
        <v>22</v>
      </c>
      <c r="AF8" s="66">
        <f t="shared" si="1"/>
        <v>0</v>
      </c>
      <c r="AG8" s="8">
        <f t="shared" si="23"/>
        <v>1</v>
      </c>
      <c r="AH8" s="8">
        <f t="shared" si="24"/>
        <v>0</v>
      </c>
      <c r="AI8" s="8">
        <f t="shared" si="25"/>
        <v>4</v>
      </c>
      <c r="AJ8" s="9">
        <f t="shared" si="26"/>
        <v>0.12903225806451613</v>
      </c>
      <c r="AK8" s="9">
        <f t="shared" si="27"/>
        <v>0</v>
      </c>
      <c r="AL8" s="126">
        <f t="shared" si="28"/>
        <v>0</v>
      </c>
      <c r="AM8" s="128">
        <f t="shared" si="29"/>
        <v>1</v>
      </c>
      <c r="AP8" s="31">
        <v>0.98415093044517954</v>
      </c>
      <c r="AQ8" s="51" t="s">
        <v>9</v>
      </c>
      <c r="AR8" s="6">
        <v>0</v>
      </c>
      <c r="AS8" s="51" t="str">
        <f t="shared" si="2"/>
        <v>CLCK</v>
      </c>
      <c r="AT8" s="6">
        <v>1</v>
      </c>
      <c r="AU8" s="4">
        <f t="shared" si="30"/>
        <v>0</v>
      </c>
      <c r="AV8" s="21">
        <f t="shared" si="31"/>
        <v>1</v>
      </c>
      <c r="AW8" s="22">
        <f t="shared" si="32"/>
        <v>0</v>
      </c>
      <c r="AX8" s="22">
        <f t="shared" si="33"/>
        <v>0</v>
      </c>
      <c r="AY8" s="47" t="s">
        <v>22</v>
      </c>
      <c r="AZ8" s="64">
        <f t="shared" si="3"/>
        <v>0</v>
      </c>
      <c r="BA8" s="8">
        <f t="shared" si="34"/>
        <v>1</v>
      </c>
      <c r="BB8" s="8">
        <f t="shared" si="35"/>
        <v>3</v>
      </c>
      <c r="BC8" s="8">
        <f t="shared" si="36"/>
        <v>1</v>
      </c>
      <c r="BD8" s="9">
        <f t="shared" si="37"/>
        <v>3.2258064516129031E-2</v>
      </c>
      <c r="BE8" s="9">
        <f t="shared" si="38"/>
        <v>0.3</v>
      </c>
      <c r="BF8" s="126">
        <f t="shared" si="39"/>
        <v>9.6774193548387084E-3</v>
      </c>
      <c r="BG8" s="128">
        <f t="shared" si="40"/>
        <v>1</v>
      </c>
      <c r="BJ8" s="79">
        <v>0.10494202279936515</v>
      </c>
      <c r="BK8" s="51" t="s">
        <v>8</v>
      </c>
      <c r="BL8" s="6">
        <v>1</v>
      </c>
      <c r="BM8" s="91" t="str">
        <f t="shared" si="4"/>
        <v>CLCK</v>
      </c>
      <c r="BN8" s="6">
        <v>0.6</v>
      </c>
      <c r="BO8" s="21">
        <f t="shared" si="41"/>
        <v>1</v>
      </c>
      <c r="BP8" s="22">
        <f t="shared" si="42"/>
        <v>0</v>
      </c>
      <c r="BQ8" s="22">
        <f t="shared" si="43"/>
        <v>0</v>
      </c>
      <c r="BR8" s="47">
        <f t="shared" si="44"/>
        <v>0</v>
      </c>
      <c r="BS8" s="64" t="s">
        <v>22</v>
      </c>
      <c r="BT8" s="66">
        <f t="shared" si="45"/>
        <v>1</v>
      </c>
      <c r="BU8" s="8">
        <f t="shared" si="46"/>
        <v>0</v>
      </c>
      <c r="BV8" s="8">
        <f t="shared" si="47"/>
        <v>4</v>
      </c>
      <c r="BW8" s="8">
        <f t="shared" si="48"/>
        <v>0</v>
      </c>
      <c r="BX8" s="9">
        <f t="shared" si="49"/>
        <v>0</v>
      </c>
      <c r="BY8" s="9">
        <f t="shared" si="50"/>
        <v>0.4</v>
      </c>
      <c r="BZ8" s="126">
        <f t="shared" si="51"/>
        <v>0</v>
      </c>
      <c r="CA8" s="128">
        <f t="shared" si="52"/>
        <v>0.16000000000000003</v>
      </c>
      <c r="CD8" s="79">
        <v>0.21471747527262097</v>
      </c>
      <c r="CE8" s="51" t="s">
        <v>8</v>
      </c>
      <c r="CF8" s="6">
        <v>1</v>
      </c>
      <c r="CG8" s="91" t="s">
        <v>8</v>
      </c>
      <c r="CH8" s="6">
        <v>0.7</v>
      </c>
      <c r="CI8" s="21">
        <f t="shared" si="53"/>
        <v>1</v>
      </c>
      <c r="CJ8" s="22">
        <f t="shared" si="54"/>
        <v>0</v>
      </c>
      <c r="CK8" s="22">
        <f t="shared" si="55"/>
        <v>0</v>
      </c>
      <c r="CL8" s="47">
        <f t="shared" si="56"/>
        <v>0</v>
      </c>
      <c r="CM8" s="64" t="s">
        <v>22</v>
      </c>
      <c r="CN8" s="66">
        <f t="shared" si="57"/>
        <v>1</v>
      </c>
      <c r="CO8" s="8">
        <f t="shared" si="58"/>
        <v>0</v>
      </c>
      <c r="CP8" s="8">
        <f t="shared" si="59"/>
        <v>2</v>
      </c>
      <c r="CQ8" s="8">
        <f t="shared" si="60"/>
        <v>2</v>
      </c>
      <c r="CR8" s="9">
        <f t="shared" si="61"/>
        <v>6.4516129032258063E-2</v>
      </c>
      <c r="CS8" s="9">
        <f t="shared" si="62"/>
        <v>0.2</v>
      </c>
      <c r="CT8" s="126">
        <f t="shared" si="63"/>
        <v>3.2258064516129032E-3</v>
      </c>
      <c r="CU8" s="100">
        <f t="shared" si="64"/>
        <v>9.0000000000000024E-2</v>
      </c>
      <c r="CX8" s="79">
        <v>0.11103291971865292</v>
      </c>
      <c r="CY8" s="51" t="s">
        <v>9</v>
      </c>
      <c r="CZ8" s="6">
        <v>0</v>
      </c>
      <c r="DA8" s="91" t="str">
        <f t="shared" si="5"/>
        <v>CLCK</v>
      </c>
      <c r="DB8" s="6">
        <v>0.93371501413003255</v>
      </c>
      <c r="DC8" s="21">
        <f t="shared" si="65"/>
        <v>0</v>
      </c>
      <c r="DD8" s="22">
        <f t="shared" si="66"/>
        <v>1</v>
      </c>
      <c r="DE8" s="22">
        <f t="shared" si="67"/>
        <v>0</v>
      </c>
      <c r="DF8" s="47">
        <f t="shared" si="68"/>
        <v>0</v>
      </c>
      <c r="DG8" s="64" t="s">
        <v>22</v>
      </c>
      <c r="DH8" s="66">
        <f t="shared" si="69"/>
        <v>0</v>
      </c>
      <c r="DI8" s="8">
        <f t="shared" si="70"/>
        <v>1</v>
      </c>
      <c r="DJ8" s="8">
        <f t="shared" si="71"/>
        <v>0</v>
      </c>
      <c r="DK8" s="8">
        <f t="shared" si="72"/>
        <v>4</v>
      </c>
      <c r="DL8" s="9">
        <f t="shared" si="73"/>
        <v>0.12903225806451613</v>
      </c>
      <c r="DM8" s="9">
        <f t="shared" si="74"/>
        <v>0</v>
      </c>
      <c r="DN8" s="126">
        <f t="shared" si="75"/>
        <v>0</v>
      </c>
      <c r="DO8" s="100">
        <f t="shared" si="76"/>
        <v>0.8718237276118469</v>
      </c>
      <c r="DR8" s="79">
        <v>0.75344104783043031</v>
      </c>
      <c r="DS8" s="51" t="s">
        <v>8</v>
      </c>
      <c r="DT8" s="6">
        <v>1</v>
      </c>
      <c r="DU8" s="91" t="str">
        <f t="shared" si="6"/>
        <v>CLCK</v>
      </c>
      <c r="DV8" s="6">
        <v>0.8</v>
      </c>
      <c r="DW8" s="21">
        <f t="shared" si="77"/>
        <v>1</v>
      </c>
      <c r="DX8" s="22">
        <f t="shared" si="78"/>
        <v>0</v>
      </c>
      <c r="DY8" s="22">
        <f t="shared" si="79"/>
        <v>0</v>
      </c>
      <c r="DZ8" s="47">
        <f t="shared" si="80"/>
        <v>0</v>
      </c>
      <c r="EA8" s="64" t="s">
        <v>22</v>
      </c>
      <c r="EB8" s="66">
        <f t="shared" si="81"/>
        <v>1</v>
      </c>
      <c r="EC8" s="8">
        <f t="shared" si="82"/>
        <v>0</v>
      </c>
      <c r="ED8" s="8">
        <f t="shared" si="83"/>
        <v>4</v>
      </c>
      <c r="EE8" s="8">
        <f t="shared" si="84"/>
        <v>0</v>
      </c>
      <c r="EF8" s="9">
        <f t="shared" si="85"/>
        <v>0</v>
      </c>
      <c r="EG8" s="9">
        <f t="shared" si="86"/>
        <v>0.4</v>
      </c>
      <c r="EH8" s="126">
        <f t="shared" si="87"/>
        <v>0</v>
      </c>
      <c r="EI8" s="100">
        <f t="shared" si="88"/>
        <v>3.999999999999998E-2</v>
      </c>
      <c r="EL8" s="79">
        <v>0.67410836646335948</v>
      </c>
      <c r="EM8" s="51" t="s">
        <v>8</v>
      </c>
      <c r="EN8" s="6">
        <v>1</v>
      </c>
      <c r="EO8" s="91" t="str">
        <f t="shared" ca="1" si="7"/>
        <v>N-clck</v>
      </c>
      <c r="EP8" s="6">
        <f t="shared" ca="1" si="89"/>
        <v>0.19807638156539842</v>
      </c>
      <c r="EQ8" s="21">
        <f t="shared" ca="1" si="90"/>
        <v>0</v>
      </c>
      <c r="ER8" s="22">
        <f t="shared" ca="1" si="91"/>
        <v>0</v>
      </c>
      <c r="ES8" s="22">
        <f t="shared" ca="1" si="92"/>
        <v>0</v>
      </c>
      <c r="ET8" s="47">
        <f t="shared" ca="1" si="93"/>
        <v>1</v>
      </c>
      <c r="EU8" s="64" t="s">
        <v>22</v>
      </c>
      <c r="EV8" s="66">
        <f t="shared" si="94"/>
        <v>1</v>
      </c>
      <c r="EW8" s="8">
        <f t="shared" si="95"/>
        <v>0</v>
      </c>
      <c r="EX8" s="8">
        <f t="shared" si="96"/>
        <v>3</v>
      </c>
      <c r="EY8" s="8">
        <f t="shared" si="97"/>
        <v>1</v>
      </c>
      <c r="EZ8" s="9">
        <f t="shared" si="98"/>
        <v>3.2258064516129031E-2</v>
      </c>
      <c r="FA8" s="9">
        <f t="shared" si="99"/>
        <v>0.3</v>
      </c>
      <c r="FB8" s="126">
        <f t="shared" si="100"/>
        <v>3.2258064516129032E-3</v>
      </c>
      <c r="FC8" s="100">
        <f t="shared" ca="1" si="101"/>
        <v>0.64308148980324442</v>
      </c>
    </row>
    <row r="9" spans="2:159" x14ac:dyDescent="0.25">
      <c r="B9" s="31">
        <v>9.6051339735965025E-2</v>
      </c>
      <c r="C9" s="51" t="s">
        <v>9</v>
      </c>
      <c r="D9" s="6">
        <v>0</v>
      </c>
      <c r="E9" s="91" t="s">
        <v>8</v>
      </c>
      <c r="F9" s="6">
        <v>1</v>
      </c>
      <c r="G9" s="21">
        <f t="shared" si="8"/>
        <v>0</v>
      </c>
      <c r="H9" s="22">
        <f t="shared" si="9"/>
        <v>1</v>
      </c>
      <c r="I9" s="22">
        <f t="shared" si="10"/>
        <v>0</v>
      </c>
      <c r="J9" s="47">
        <f t="shared" si="11"/>
        <v>0</v>
      </c>
      <c r="K9" s="56" t="s">
        <v>22</v>
      </c>
      <c r="L9" s="48">
        <f>IF("CLCK"=C9,1,0)</f>
        <v>0</v>
      </c>
      <c r="M9" s="22">
        <f t="shared" si="12"/>
        <v>1</v>
      </c>
      <c r="N9" s="8">
        <f t="shared" si="13"/>
        <v>0</v>
      </c>
      <c r="O9" s="8">
        <f t="shared" si="14"/>
        <v>5</v>
      </c>
      <c r="P9" s="9">
        <f t="shared" si="15"/>
        <v>0.16129032258064516</v>
      </c>
      <c r="Q9" s="61">
        <f t="shared" si="16"/>
        <v>0</v>
      </c>
      <c r="R9" s="126">
        <f t="shared" si="17"/>
        <v>0</v>
      </c>
      <c r="S9" s="128">
        <f t="shared" si="18"/>
        <v>1</v>
      </c>
      <c r="V9" s="31">
        <v>0.21471747527262097</v>
      </c>
      <c r="W9" s="51" t="s">
        <v>8</v>
      </c>
      <c r="X9" s="6">
        <v>1</v>
      </c>
      <c r="Y9" s="91" t="s">
        <v>8</v>
      </c>
      <c r="Z9" s="6">
        <v>1</v>
      </c>
      <c r="AA9" s="21">
        <f t="shared" si="19"/>
        <v>1</v>
      </c>
      <c r="AB9" s="22">
        <f t="shared" si="20"/>
        <v>0</v>
      </c>
      <c r="AC9" s="22">
        <f t="shared" si="21"/>
        <v>0</v>
      </c>
      <c r="AD9" s="47">
        <f t="shared" si="22"/>
        <v>0</v>
      </c>
      <c r="AE9" s="64" t="s">
        <v>22</v>
      </c>
      <c r="AF9" s="66">
        <f>IF("CLCK"=W9,1,0)</f>
        <v>1</v>
      </c>
      <c r="AG9" s="8">
        <f t="shared" si="23"/>
        <v>0</v>
      </c>
      <c r="AH9" s="8">
        <f t="shared" si="24"/>
        <v>1</v>
      </c>
      <c r="AI9" s="8">
        <f t="shared" si="25"/>
        <v>4</v>
      </c>
      <c r="AJ9" s="9">
        <f t="shared" si="26"/>
        <v>0.12903225806451613</v>
      </c>
      <c r="AK9" s="9">
        <f t="shared" si="27"/>
        <v>0.1</v>
      </c>
      <c r="AL9" s="126">
        <f t="shared" si="28"/>
        <v>0</v>
      </c>
      <c r="AM9" s="128">
        <f t="shared" si="29"/>
        <v>0</v>
      </c>
      <c r="AP9" s="31">
        <v>0.10494202279936515</v>
      </c>
      <c r="AQ9" s="51" t="s">
        <v>8</v>
      </c>
      <c r="AR9" s="6">
        <v>1</v>
      </c>
      <c r="AS9" s="51" t="str">
        <f t="shared" si="2"/>
        <v>CLCK</v>
      </c>
      <c r="AT9" s="6">
        <v>0.9</v>
      </c>
      <c r="AU9" s="4">
        <f t="shared" si="30"/>
        <v>1</v>
      </c>
      <c r="AV9" s="21">
        <f t="shared" si="31"/>
        <v>0</v>
      </c>
      <c r="AW9" s="22">
        <f t="shared" si="32"/>
        <v>0</v>
      </c>
      <c r="AX9" s="22">
        <f t="shared" si="33"/>
        <v>0</v>
      </c>
      <c r="AY9" s="47" t="s">
        <v>22</v>
      </c>
      <c r="AZ9" s="64">
        <f>IF("CLCK"=AQ9,1,0)</f>
        <v>1</v>
      </c>
      <c r="BA9" s="8">
        <f t="shared" si="34"/>
        <v>0</v>
      </c>
      <c r="BB9" s="8">
        <f t="shared" si="35"/>
        <v>4</v>
      </c>
      <c r="BC9" s="8">
        <f t="shared" si="36"/>
        <v>1</v>
      </c>
      <c r="BD9" s="9">
        <f t="shared" si="37"/>
        <v>3.2258064516129031E-2</v>
      </c>
      <c r="BE9" s="9">
        <f t="shared" si="38"/>
        <v>0.4</v>
      </c>
      <c r="BF9" s="126">
        <f t="shared" si="39"/>
        <v>9.6774193548387084E-3</v>
      </c>
      <c r="BG9" s="128">
        <f t="shared" si="40"/>
        <v>9.999999999999995E-3</v>
      </c>
      <c r="BJ9" s="79">
        <v>0.21471747527262097</v>
      </c>
      <c r="BK9" s="51" t="s">
        <v>8</v>
      </c>
      <c r="BL9" s="6">
        <v>1</v>
      </c>
      <c r="BM9" s="91" t="str">
        <f t="shared" si="4"/>
        <v>CLCK</v>
      </c>
      <c r="BN9" s="6">
        <v>0.6</v>
      </c>
      <c r="BO9" s="21">
        <f t="shared" si="41"/>
        <v>1</v>
      </c>
      <c r="BP9" s="22">
        <f t="shared" si="42"/>
        <v>0</v>
      </c>
      <c r="BQ9" s="22">
        <f t="shared" si="43"/>
        <v>0</v>
      </c>
      <c r="BR9" s="47">
        <f t="shared" si="44"/>
        <v>0</v>
      </c>
      <c r="BS9" s="64" t="s">
        <v>22</v>
      </c>
      <c r="BT9" s="66">
        <f t="shared" si="45"/>
        <v>1</v>
      </c>
      <c r="BU9" s="8">
        <f t="shared" si="46"/>
        <v>0</v>
      </c>
      <c r="BV9" s="8">
        <f t="shared" si="47"/>
        <v>5</v>
      </c>
      <c r="BW9" s="8">
        <f t="shared" si="48"/>
        <v>0</v>
      </c>
      <c r="BX9" s="9">
        <f t="shared" si="49"/>
        <v>0</v>
      </c>
      <c r="BY9" s="9">
        <f t="shared" si="50"/>
        <v>0.5</v>
      </c>
      <c r="BZ9" s="126">
        <f t="shared" si="51"/>
        <v>0</v>
      </c>
      <c r="CA9" s="128">
        <f t="shared" si="52"/>
        <v>0.16000000000000003</v>
      </c>
      <c r="CD9" s="79">
        <v>0.60107977482678032</v>
      </c>
      <c r="CE9" s="51" t="s">
        <v>8</v>
      </c>
      <c r="CF9" s="6">
        <v>1</v>
      </c>
      <c r="CG9" s="91" t="s">
        <v>8</v>
      </c>
      <c r="CH9" s="6">
        <v>0.7</v>
      </c>
      <c r="CI9" s="21">
        <f t="shared" si="53"/>
        <v>1</v>
      </c>
      <c r="CJ9" s="22">
        <f t="shared" si="54"/>
        <v>0</v>
      </c>
      <c r="CK9" s="22">
        <f t="shared" si="55"/>
        <v>0</v>
      </c>
      <c r="CL9" s="47">
        <f t="shared" si="56"/>
        <v>0</v>
      </c>
      <c r="CM9" s="64" t="s">
        <v>22</v>
      </c>
      <c r="CN9" s="66">
        <f t="shared" si="57"/>
        <v>1</v>
      </c>
      <c r="CO9" s="8">
        <f t="shared" si="58"/>
        <v>0</v>
      </c>
      <c r="CP9" s="8">
        <f t="shared" si="59"/>
        <v>3</v>
      </c>
      <c r="CQ9" s="8">
        <f t="shared" si="60"/>
        <v>2</v>
      </c>
      <c r="CR9" s="9">
        <f t="shared" si="61"/>
        <v>6.4516129032258063E-2</v>
      </c>
      <c r="CS9" s="9">
        <f t="shared" si="62"/>
        <v>0.3</v>
      </c>
      <c r="CT9" s="126">
        <f t="shared" si="63"/>
        <v>3.2258064516129032E-3</v>
      </c>
      <c r="CU9" s="100">
        <f t="shared" si="64"/>
        <v>9.0000000000000024E-2</v>
      </c>
      <c r="CX9" s="79">
        <v>0.290781380610316</v>
      </c>
      <c r="CY9" s="51" t="s">
        <v>9</v>
      </c>
      <c r="CZ9" s="6">
        <v>0</v>
      </c>
      <c r="DA9" s="91" t="str">
        <f t="shared" si="5"/>
        <v>CLCK</v>
      </c>
      <c r="DB9" s="6">
        <v>0.92788734044373922</v>
      </c>
      <c r="DC9" s="21">
        <f t="shared" si="65"/>
        <v>0</v>
      </c>
      <c r="DD9" s="22">
        <f t="shared" si="66"/>
        <v>1</v>
      </c>
      <c r="DE9" s="22">
        <f t="shared" si="67"/>
        <v>0</v>
      </c>
      <c r="DF9" s="47">
        <f t="shared" si="68"/>
        <v>0</v>
      </c>
      <c r="DG9" s="64" t="s">
        <v>22</v>
      </c>
      <c r="DH9" s="66">
        <f t="shared" si="69"/>
        <v>0</v>
      </c>
      <c r="DI9" s="8">
        <f t="shared" si="70"/>
        <v>1</v>
      </c>
      <c r="DJ9" s="8">
        <f t="shared" si="71"/>
        <v>0</v>
      </c>
      <c r="DK9" s="8">
        <f t="shared" si="72"/>
        <v>5</v>
      </c>
      <c r="DL9" s="9">
        <f t="shared" si="73"/>
        <v>0.16129032258064516</v>
      </c>
      <c r="DM9" s="9">
        <f t="shared" si="74"/>
        <v>0</v>
      </c>
      <c r="DN9" s="126">
        <f t="shared" si="75"/>
        <v>0</v>
      </c>
      <c r="DO9" s="100">
        <f t="shared" si="76"/>
        <v>0.86097491655575564</v>
      </c>
      <c r="DR9" s="79">
        <v>0.67410836646335948</v>
      </c>
      <c r="DS9" s="51" t="s">
        <v>8</v>
      </c>
      <c r="DT9" s="6">
        <v>1</v>
      </c>
      <c r="DU9" s="91" t="str">
        <f t="shared" si="6"/>
        <v>CLCK</v>
      </c>
      <c r="DV9" s="6">
        <v>0.77894414213170626</v>
      </c>
      <c r="DW9" s="21">
        <f t="shared" si="77"/>
        <v>1</v>
      </c>
      <c r="DX9" s="22">
        <f t="shared" si="78"/>
        <v>0</v>
      </c>
      <c r="DY9" s="22">
        <f t="shared" si="79"/>
        <v>0</v>
      </c>
      <c r="DZ9" s="47">
        <f t="shared" si="80"/>
        <v>0</v>
      </c>
      <c r="EA9" s="64" t="s">
        <v>22</v>
      </c>
      <c r="EB9" s="66">
        <f t="shared" si="81"/>
        <v>1</v>
      </c>
      <c r="EC9" s="8">
        <f t="shared" si="82"/>
        <v>0</v>
      </c>
      <c r="ED9" s="8">
        <f t="shared" si="83"/>
        <v>5</v>
      </c>
      <c r="EE9" s="8">
        <f t="shared" si="84"/>
        <v>0</v>
      </c>
      <c r="EF9" s="9">
        <f t="shared" si="85"/>
        <v>0</v>
      </c>
      <c r="EG9" s="9">
        <f t="shared" si="86"/>
        <v>0.5</v>
      </c>
      <c r="EH9" s="126">
        <f t="shared" si="87"/>
        <v>0</v>
      </c>
      <c r="EI9" s="100">
        <f t="shared" si="88"/>
        <v>4.886569229788728E-2</v>
      </c>
      <c r="EL9" s="79">
        <v>0.49387308196503243</v>
      </c>
      <c r="EM9" s="51" t="s">
        <v>8</v>
      </c>
      <c r="EN9" s="6">
        <v>1</v>
      </c>
      <c r="EO9" s="91" t="str">
        <f t="shared" ca="1" si="7"/>
        <v>N-clck</v>
      </c>
      <c r="EP9" s="6">
        <f t="shared" ca="1" si="89"/>
        <v>5.9770580331459433E-2</v>
      </c>
      <c r="EQ9" s="21">
        <f t="shared" ca="1" si="90"/>
        <v>0</v>
      </c>
      <c r="ER9" s="22">
        <f t="shared" ca="1" si="91"/>
        <v>0</v>
      </c>
      <c r="ES9" s="22">
        <f t="shared" ca="1" si="92"/>
        <v>0</v>
      </c>
      <c r="ET9" s="47">
        <f t="shared" ca="1" si="93"/>
        <v>1</v>
      </c>
      <c r="EU9" s="64" t="s">
        <v>22</v>
      </c>
      <c r="EV9" s="66">
        <f t="shared" si="94"/>
        <v>1</v>
      </c>
      <c r="EW9" s="8">
        <f t="shared" si="95"/>
        <v>0</v>
      </c>
      <c r="EX9" s="8">
        <f t="shared" si="96"/>
        <v>4</v>
      </c>
      <c r="EY9" s="8">
        <f t="shared" si="97"/>
        <v>1</v>
      </c>
      <c r="EZ9" s="9">
        <f t="shared" si="98"/>
        <v>3.2258064516129031E-2</v>
      </c>
      <c r="FA9" s="9">
        <f t="shared" si="99"/>
        <v>0.4</v>
      </c>
      <c r="FB9" s="126">
        <f t="shared" si="100"/>
        <v>3.2258064516129032E-3</v>
      </c>
      <c r="FC9" s="100">
        <f t="shared" ca="1" si="101"/>
        <v>0.88403136161024054</v>
      </c>
    </row>
    <row r="10" spans="2:159" x14ac:dyDescent="0.25">
      <c r="B10" s="31">
        <v>0.10494202279936515</v>
      </c>
      <c r="C10" s="51" t="s">
        <v>8</v>
      </c>
      <c r="D10" s="6">
        <v>1</v>
      </c>
      <c r="E10" s="91" t="s">
        <v>8</v>
      </c>
      <c r="F10" s="6">
        <v>1</v>
      </c>
      <c r="G10" s="21">
        <f t="shared" si="8"/>
        <v>1</v>
      </c>
      <c r="H10" s="22">
        <f t="shared" si="9"/>
        <v>0</v>
      </c>
      <c r="I10" s="22">
        <f t="shared" si="10"/>
        <v>0</v>
      </c>
      <c r="J10" s="47">
        <f t="shared" si="11"/>
        <v>0</v>
      </c>
      <c r="K10" s="56" t="s">
        <v>22</v>
      </c>
      <c r="L10" s="48">
        <f t="shared" ref="L10:L45" si="102">IF("CLCK"=C10,1,0)</f>
        <v>1</v>
      </c>
      <c r="M10" s="22">
        <f t="shared" si="12"/>
        <v>0</v>
      </c>
      <c r="N10" s="8">
        <f t="shared" si="13"/>
        <v>1</v>
      </c>
      <c r="O10" s="8">
        <f t="shared" si="14"/>
        <v>5</v>
      </c>
      <c r="P10" s="9">
        <f t="shared" si="15"/>
        <v>0.16129032258064516</v>
      </c>
      <c r="Q10" s="61">
        <f t="shared" si="16"/>
        <v>0.1</v>
      </c>
      <c r="R10" s="126">
        <f t="shared" si="17"/>
        <v>0</v>
      </c>
      <c r="S10" s="128">
        <f t="shared" si="18"/>
        <v>0</v>
      </c>
      <c r="V10" s="31">
        <v>0.23684219060958744</v>
      </c>
      <c r="W10" s="51" t="s">
        <v>9</v>
      </c>
      <c r="X10" s="6">
        <v>0</v>
      </c>
      <c r="Y10" s="91" t="s">
        <v>8</v>
      </c>
      <c r="Z10" s="6">
        <v>1</v>
      </c>
      <c r="AA10" s="21">
        <f t="shared" si="19"/>
        <v>0</v>
      </c>
      <c r="AB10" s="22">
        <f t="shared" si="20"/>
        <v>1</v>
      </c>
      <c r="AC10" s="22">
        <f t="shared" si="21"/>
        <v>0</v>
      </c>
      <c r="AD10" s="47">
        <f t="shared" si="22"/>
        <v>0</v>
      </c>
      <c r="AE10" s="64" t="s">
        <v>22</v>
      </c>
      <c r="AF10" s="66">
        <f t="shared" ref="AF10:AF45" si="103">IF("CLCK"=W10,1,0)</f>
        <v>0</v>
      </c>
      <c r="AG10" s="8">
        <f t="shared" si="23"/>
        <v>1</v>
      </c>
      <c r="AH10" s="8">
        <f t="shared" si="24"/>
        <v>1</v>
      </c>
      <c r="AI10" s="8">
        <f t="shared" si="25"/>
        <v>5</v>
      </c>
      <c r="AJ10" s="9">
        <f t="shared" si="26"/>
        <v>0.16129032258064516</v>
      </c>
      <c r="AK10" s="9">
        <f t="shared" si="27"/>
        <v>0.1</v>
      </c>
      <c r="AL10" s="126">
        <f t="shared" si="28"/>
        <v>3.2258064516129032E-3</v>
      </c>
      <c r="AM10" s="128">
        <f t="shared" si="29"/>
        <v>1</v>
      </c>
      <c r="AP10" s="31">
        <v>0.21471747527262097</v>
      </c>
      <c r="AQ10" s="51" t="s">
        <v>8</v>
      </c>
      <c r="AR10" s="6">
        <v>1</v>
      </c>
      <c r="AS10" s="51" t="str">
        <f t="shared" si="2"/>
        <v>CLCK</v>
      </c>
      <c r="AT10" s="6">
        <v>0.9</v>
      </c>
      <c r="AU10" s="4">
        <f t="shared" si="30"/>
        <v>1</v>
      </c>
      <c r="AV10" s="21">
        <f t="shared" si="31"/>
        <v>0</v>
      </c>
      <c r="AW10" s="22">
        <f t="shared" si="32"/>
        <v>0</v>
      </c>
      <c r="AX10" s="22">
        <f t="shared" si="33"/>
        <v>0</v>
      </c>
      <c r="AY10" s="47" t="s">
        <v>22</v>
      </c>
      <c r="AZ10" s="64">
        <f t="shared" ref="AZ10:AZ45" si="104">IF("CLCK"=AQ10,1,0)</f>
        <v>1</v>
      </c>
      <c r="BA10" s="8">
        <f t="shared" si="34"/>
        <v>0</v>
      </c>
      <c r="BB10" s="8">
        <f t="shared" si="35"/>
        <v>5</v>
      </c>
      <c r="BC10" s="8">
        <f t="shared" si="36"/>
        <v>1</v>
      </c>
      <c r="BD10" s="9">
        <f t="shared" si="37"/>
        <v>3.2258064516129031E-2</v>
      </c>
      <c r="BE10" s="9">
        <f t="shared" si="38"/>
        <v>0.5</v>
      </c>
      <c r="BF10" s="126">
        <f t="shared" si="39"/>
        <v>9.6774193548387084E-3</v>
      </c>
      <c r="BG10" s="128">
        <f t="shared" si="40"/>
        <v>9.999999999999995E-3</v>
      </c>
      <c r="BJ10" s="79">
        <v>0.44434525506706324</v>
      </c>
      <c r="BK10" s="51" t="s">
        <v>8</v>
      </c>
      <c r="BL10" s="6">
        <v>1</v>
      </c>
      <c r="BM10" s="91" t="str">
        <f t="shared" si="4"/>
        <v>CLCK</v>
      </c>
      <c r="BN10" s="6">
        <v>0.6</v>
      </c>
      <c r="BO10" s="21">
        <f t="shared" si="41"/>
        <v>1</v>
      </c>
      <c r="BP10" s="22">
        <f t="shared" si="42"/>
        <v>0</v>
      </c>
      <c r="BQ10" s="22">
        <f t="shared" si="43"/>
        <v>0</v>
      </c>
      <c r="BR10" s="47">
        <f t="shared" si="44"/>
        <v>0</v>
      </c>
      <c r="BS10" s="64" t="s">
        <v>22</v>
      </c>
      <c r="BT10" s="66">
        <f t="shared" si="45"/>
        <v>1</v>
      </c>
      <c r="BU10" s="8">
        <f t="shared" si="46"/>
        <v>0</v>
      </c>
      <c r="BV10" s="8">
        <f t="shared" si="47"/>
        <v>6</v>
      </c>
      <c r="BW10" s="8">
        <f t="shared" si="48"/>
        <v>0</v>
      </c>
      <c r="BX10" s="9">
        <f t="shared" si="49"/>
        <v>0</v>
      </c>
      <c r="BY10" s="9">
        <f t="shared" si="50"/>
        <v>0.6</v>
      </c>
      <c r="BZ10" s="126">
        <f t="shared" si="51"/>
        <v>0</v>
      </c>
      <c r="CA10" s="128">
        <f t="shared" si="52"/>
        <v>0.16000000000000003</v>
      </c>
      <c r="CD10" s="79">
        <v>0.50820345276262713</v>
      </c>
      <c r="CE10" s="51" t="s">
        <v>8</v>
      </c>
      <c r="CF10" s="6">
        <v>1</v>
      </c>
      <c r="CG10" s="91" t="s">
        <v>8</v>
      </c>
      <c r="CH10" s="6">
        <v>0.6</v>
      </c>
      <c r="CI10" s="21">
        <f t="shared" si="53"/>
        <v>1</v>
      </c>
      <c r="CJ10" s="22">
        <f t="shared" si="54"/>
        <v>0</v>
      </c>
      <c r="CK10" s="22">
        <f t="shared" si="55"/>
        <v>0</v>
      </c>
      <c r="CL10" s="47">
        <f t="shared" si="56"/>
        <v>0</v>
      </c>
      <c r="CM10" s="64" t="s">
        <v>22</v>
      </c>
      <c r="CN10" s="66">
        <f t="shared" si="57"/>
        <v>1</v>
      </c>
      <c r="CO10" s="8">
        <f t="shared" si="58"/>
        <v>0</v>
      </c>
      <c r="CP10" s="8">
        <f t="shared" si="59"/>
        <v>4</v>
      </c>
      <c r="CQ10" s="8">
        <f t="shared" si="60"/>
        <v>2</v>
      </c>
      <c r="CR10" s="9">
        <f t="shared" si="61"/>
        <v>6.4516129032258063E-2</v>
      </c>
      <c r="CS10" s="9">
        <f t="shared" si="62"/>
        <v>0.4</v>
      </c>
      <c r="CT10" s="126">
        <f t="shared" si="63"/>
        <v>3.2258064516129032E-3</v>
      </c>
      <c r="CU10" s="100">
        <f t="shared" si="64"/>
        <v>0.16000000000000003</v>
      </c>
      <c r="CX10" s="79">
        <v>0.49387308196503243</v>
      </c>
      <c r="CY10" s="51" t="s">
        <v>8</v>
      </c>
      <c r="CZ10" s="6">
        <v>1</v>
      </c>
      <c r="DA10" s="91" t="str">
        <f t="shared" si="5"/>
        <v>CLCK</v>
      </c>
      <c r="DB10" s="6">
        <v>0.86942765156023971</v>
      </c>
      <c r="DC10" s="21">
        <f t="shared" si="65"/>
        <v>1</v>
      </c>
      <c r="DD10" s="22">
        <f t="shared" si="66"/>
        <v>0</v>
      </c>
      <c r="DE10" s="22">
        <f t="shared" si="67"/>
        <v>0</v>
      </c>
      <c r="DF10" s="47">
        <f t="shared" si="68"/>
        <v>0</v>
      </c>
      <c r="DG10" s="64" t="s">
        <v>22</v>
      </c>
      <c r="DH10" s="66">
        <f t="shared" si="69"/>
        <v>1</v>
      </c>
      <c r="DI10" s="8">
        <f t="shared" si="70"/>
        <v>0</v>
      </c>
      <c r="DJ10" s="8">
        <f t="shared" si="71"/>
        <v>1</v>
      </c>
      <c r="DK10" s="8">
        <f t="shared" si="72"/>
        <v>5</v>
      </c>
      <c r="DL10" s="9">
        <f t="shared" si="73"/>
        <v>0.16129032258064516</v>
      </c>
      <c r="DM10" s="9">
        <f t="shared" si="74"/>
        <v>0.1</v>
      </c>
      <c r="DN10" s="126">
        <f t="shared" si="75"/>
        <v>0</v>
      </c>
      <c r="DO10" s="100">
        <f t="shared" si="76"/>
        <v>1.704913817707417E-2</v>
      </c>
      <c r="DR10" s="79">
        <v>0.80755599864666305</v>
      </c>
      <c r="DS10" s="51" t="s">
        <v>9</v>
      </c>
      <c r="DT10" s="6">
        <v>0</v>
      </c>
      <c r="DU10" s="91" t="str">
        <f t="shared" si="6"/>
        <v>CLCK</v>
      </c>
      <c r="DV10" s="6">
        <v>0.76302431922417602</v>
      </c>
      <c r="DW10" s="21">
        <f t="shared" si="77"/>
        <v>0</v>
      </c>
      <c r="DX10" s="22">
        <f t="shared" si="78"/>
        <v>1</v>
      </c>
      <c r="DY10" s="22">
        <f t="shared" si="79"/>
        <v>0</v>
      </c>
      <c r="DZ10" s="47">
        <f t="shared" si="80"/>
        <v>0</v>
      </c>
      <c r="EA10" s="64" t="s">
        <v>22</v>
      </c>
      <c r="EB10" s="66">
        <f t="shared" si="81"/>
        <v>0</v>
      </c>
      <c r="EC10" s="8">
        <f t="shared" si="82"/>
        <v>1</v>
      </c>
      <c r="ED10" s="8">
        <f t="shared" si="83"/>
        <v>5</v>
      </c>
      <c r="EE10" s="8">
        <f t="shared" si="84"/>
        <v>1</v>
      </c>
      <c r="EF10" s="9">
        <f t="shared" si="85"/>
        <v>3.2258064516129031E-2</v>
      </c>
      <c r="EG10" s="9">
        <f t="shared" si="86"/>
        <v>0.5</v>
      </c>
      <c r="EH10" s="126">
        <f t="shared" si="87"/>
        <v>1.6129032258064516E-2</v>
      </c>
      <c r="EI10" s="100">
        <f t="shared" si="88"/>
        <v>0.58220611172751724</v>
      </c>
      <c r="EL10" s="79">
        <v>0.50387880588594458</v>
      </c>
      <c r="EM10" s="51" t="s">
        <v>8</v>
      </c>
      <c r="EN10" s="6">
        <v>1</v>
      </c>
      <c r="EO10" s="91" t="str">
        <f t="shared" ca="1" si="7"/>
        <v>CLCK</v>
      </c>
      <c r="EP10" s="6">
        <f t="shared" ca="1" si="89"/>
        <v>0.6</v>
      </c>
      <c r="EQ10" s="21">
        <f t="shared" ca="1" si="90"/>
        <v>1</v>
      </c>
      <c r="ER10" s="22">
        <f t="shared" ca="1" si="91"/>
        <v>0</v>
      </c>
      <c r="ES10" s="22">
        <f t="shared" ca="1" si="92"/>
        <v>0</v>
      </c>
      <c r="ET10" s="47">
        <f t="shared" ca="1" si="93"/>
        <v>0</v>
      </c>
      <c r="EU10" s="64" t="s">
        <v>22</v>
      </c>
      <c r="EV10" s="66">
        <f t="shared" si="94"/>
        <v>1</v>
      </c>
      <c r="EW10" s="8">
        <f t="shared" si="95"/>
        <v>0</v>
      </c>
      <c r="EX10" s="8">
        <f t="shared" si="96"/>
        <v>5</v>
      </c>
      <c r="EY10" s="8">
        <f t="shared" si="97"/>
        <v>1</v>
      </c>
      <c r="EZ10" s="9">
        <f t="shared" si="98"/>
        <v>3.2258064516129031E-2</v>
      </c>
      <c r="FA10" s="9">
        <f t="shared" si="99"/>
        <v>0.5</v>
      </c>
      <c r="FB10" s="126">
        <f t="shared" si="100"/>
        <v>3.2258064516129032E-3</v>
      </c>
      <c r="FC10" s="100">
        <f t="shared" ca="1" si="101"/>
        <v>0.16000000000000003</v>
      </c>
    </row>
    <row r="11" spans="2:159" x14ac:dyDescent="0.25">
      <c r="B11" s="31">
        <v>0.11103291971865292</v>
      </c>
      <c r="C11" s="51" t="s">
        <v>9</v>
      </c>
      <c r="D11" s="6">
        <v>0</v>
      </c>
      <c r="E11" s="91" t="s">
        <v>8</v>
      </c>
      <c r="F11" s="6">
        <v>1</v>
      </c>
      <c r="G11" s="21">
        <f t="shared" si="8"/>
        <v>0</v>
      </c>
      <c r="H11" s="22">
        <f t="shared" si="9"/>
        <v>1</v>
      </c>
      <c r="I11" s="22">
        <f t="shared" si="10"/>
        <v>0</v>
      </c>
      <c r="J11" s="47">
        <f t="shared" si="11"/>
        <v>0</v>
      </c>
      <c r="K11" s="56" t="s">
        <v>22</v>
      </c>
      <c r="L11" s="48">
        <f t="shared" si="102"/>
        <v>0</v>
      </c>
      <c r="M11" s="22">
        <f t="shared" si="12"/>
        <v>1</v>
      </c>
      <c r="N11" s="8">
        <f t="shared" si="13"/>
        <v>1</v>
      </c>
      <c r="O11" s="8">
        <f t="shared" si="14"/>
        <v>6</v>
      </c>
      <c r="P11" s="9">
        <f t="shared" si="15"/>
        <v>0.19354838709677419</v>
      </c>
      <c r="Q11" s="61">
        <f t="shared" si="16"/>
        <v>0.1</v>
      </c>
      <c r="R11" s="126">
        <f t="shared" si="17"/>
        <v>3.2258064516129032E-3</v>
      </c>
      <c r="S11" s="128">
        <f t="shared" si="18"/>
        <v>1</v>
      </c>
      <c r="V11" s="31">
        <v>0.28766154893855478</v>
      </c>
      <c r="W11" s="51" t="s">
        <v>9</v>
      </c>
      <c r="X11" s="6">
        <v>0</v>
      </c>
      <c r="Y11" s="91" t="s">
        <v>8</v>
      </c>
      <c r="Z11" s="6">
        <v>1</v>
      </c>
      <c r="AA11" s="21">
        <f t="shared" si="19"/>
        <v>0</v>
      </c>
      <c r="AB11" s="22">
        <f t="shared" si="20"/>
        <v>1</v>
      </c>
      <c r="AC11" s="22">
        <f t="shared" si="21"/>
        <v>0</v>
      </c>
      <c r="AD11" s="47">
        <f t="shared" si="22"/>
        <v>0</v>
      </c>
      <c r="AE11" s="64" t="s">
        <v>22</v>
      </c>
      <c r="AF11" s="66">
        <f t="shared" si="103"/>
        <v>0</v>
      </c>
      <c r="AG11" s="8">
        <f t="shared" si="23"/>
        <v>1</v>
      </c>
      <c r="AH11" s="8">
        <f t="shared" si="24"/>
        <v>1</v>
      </c>
      <c r="AI11" s="8">
        <f t="shared" si="25"/>
        <v>6</v>
      </c>
      <c r="AJ11" s="9">
        <f t="shared" si="26"/>
        <v>0.19354838709677419</v>
      </c>
      <c r="AK11" s="9">
        <f t="shared" si="27"/>
        <v>0.1</v>
      </c>
      <c r="AL11" s="126">
        <f t="shared" si="28"/>
        <v>6.4516129032258064E-3</v>
      </c>
      <c r="AM11" s="128">
        <f t="shared" si="29"/>
        <v>1</v>
      </c>
      <c r="AP11" s="31">
        <v>0.49387308196503243</v>
      </c>
      <c r="AQ11" s="51" t="s">
        <v>8</v>
      </c>
      <c r="AR11" s="6">
        <v>1</v>
      </c>
      <c r="AS11" s="51" t="str">
        <f t="shared" si="2"/>
        <v>CLCK</v>
      </c>
      <c r="AT11" s="6">
        <v>0.9</v>
      </c>
      <c r="AU11" s="4">
        <f t="shared" si="30"/>
        <v>1</v>
      </c>
      <c r="AV11" s="21">
        <f t="shared" si="31"/>
        <v>0</v>
      </c>
      <c r="AW11" s="22">
        <f t="shared" si="32"/>
        <v>0</v>
      </c>
      <c r="AX11" s="22">
        <f t="shared" si="33"/>
        <v>0</v>
      </c>
      <c r="AY11" s="47" t="s">
        <v>22</v>
      </c>
      <c r="AZ11" s="64">
        <f t="shared" si="104"/>
        <v>1</v>
      </c>
      <c r="BA11" s="8">
        <f t="shared" si="34"/>
        <v>0</v>
      </c>
      <c r="BB11" s="8">
        <f t="shared" si="35"/>
        <v>6</v>
      </c>
      <c r="BC11" s="8">
        <f t="shared" si="36"/>
        <v>1</v>
      </c>
      <c r="BD11" s="9">
        <f t="shared" si="37"/>
        <v>3.2258064516129031E-2</v>
      </c>
      <c r="BE11" s="9">
        <f t="shared" si="38"/>
        <v>0.6</v>
      </c>
      <c r="BF11" s="126">
        <f t="shared" si="39"/>
        <v>9.6774193548387084E-3</v>
      </c>
      <c r="BG11" s="128">
        <f t="shared" si="40"/>
        <v>9.999999999999995E-3</v>
      </c>
      <c r="BJ11" s="79">
        <v>0.50820345276262713</v>
      </c>
      <c r="BK11" s="51" t="s">
        <v>8</v>
      </c>
      <c r="BL11" s="6">
        <v>1</v>
      </c>
      <c r="BM11" s="91" t="str">
        <f t="shared" si="4"/>
        <v>CLCK</v>
      </c>
      <c r="BN11" s="6">
        <v>0.6</v>
      </c>
      <c r="BO11" s="21">
        <f t="shared" si="41"/>
        <v>1</v>
      </c>
      <c r="BP11" s="22">
        <f t="shared" si="42"/>
        <v>0</v>
      </c>
      <c r="BQ11" s="22">
        <f t="shared" si="43"/>
        <v>0</v>
      </c>
      <c r="BR11" s="47">
        <f t="shared" si="44"/>
        <v>0</v>
      </c>
      <c r="BS11" s="64" t="s">
        <v>22</v>
      </c>
      <c r="BT11" s="66">
        <f t="shared" si="45"/>
        <v>1</v>
      </c>
      <c r="BU11" s="8">
        <f t="shared" si="46"/>
        <v>0</v>
      </c>
      <c r="BV11" s="8">
        <f t="shared" si="47"/>
        <v>7</v>
      </c>
      <c r="BW11" s="8">
        <f t="shared" si="48"/>
        <v>0</v>
      </c>
      <c r="BX11" s="9">
        <f t="shared" si="49"/>
        <v>0</v>
      </c>
      <c r="BY11" s="9">
        <f t="shared" si="50"/>
        <v>0.7</v>
      </c>
      <c r="BZ11" s="126">
        <f t="shared" si="51"/>
        <v>0</v>
      </c>
      <c r="CA11" s="128">
        <f t="shared" si="52"/>
        <v>0.16000000000000003</v>
      </c>
      <c r="CD11" s="79">
        <v>0.44434525506706324</v>
      </c>
      <c r="CE11" s="51" t="s">
        <v>8</v>
      </c>
      <c r="CF11" s="6">
        <v>1</v>
      </c>
      <c r="CG11" s="91" t="s">
        <v>8</v>
      </c>
      <c r="CH11" s="6">
        <v>0.6</v>
      </c>
      <c r="CI11" s="21">
        <f t="shared" si="53"/>
        <v>1</v>
      </c>
      <c r="CJ11" s="22">
        <f t="shared" si="54"/>
        <v>0</v>
      </c>
      <c r="CK11" s="22">
        <f t="shared" si="55"/>
        <v>0</v>
      </c>
      <c r="CL11" s="47">
        <f t="shared" si="56"/>
        <v>0</v>
      </c>
      <c r="CM11" s="64" t="s">
        <v>22</v>
      </c>
      <c r="CN11" s="66">
        <f t="shared" si="57"/>
        <v>1</v>
      </c>
      <c r="CO11" s="8">
        <f t="shared" si="58"/>
        <v>0</v>
      </c>
      <c r="CP11" s="8">
        <f t="shared" si="59"/>
        <v>5</v>
      </c>
      <c r="CQ11" s="8">
        <f t="shared" si="60"/>
        <v>2</v>
      </c>
      <c r="CR11" s="9">
        <f t="shared" si="61"/>
        <v>6.4516129032258063E-2</v>
      </c>
      <c r="CS11" s="9">
        <f t="shared" si="62"/>
        <v>0.5</v>
      </c>
      <c r="CT11" s="126">
        <f t="shared" si="63"/>
        <v>3.2258064516129032E-3</v>
      </c>
      <c r="CU11" s="100">
        <f t="shared" si="64"/>
        <v>0.16000000000000003</v>
      </c>
      <c r="CX11" s="79">
        <v>0.70573337997915353</v>
      </c>
      <c r="CY11" s="51" t="s">
        <v>9</v>
      </c>
      <c r="CZ11" s="6">
        <v>0</v>
      </c>
      <c r="DA11" s="91" t="str">
        <f t="shared" si="5"/>
        <v>CLCK</v>
      </c>
      <c r="DB11" s="6">
        <v>0.86723691884897747</v>
      </c>
      <c r="DC11" s="21">
        <f t="shared" si="65"/>
        <v>0</v>
      </c>
      <c r="DD11" s="22">
        <f t="shared" si="66"/>
        <v>1</v>
      </c>
      <c r="DE11" s="22">
        <f t="shared" si="67"/>
        <v>0</v>
      </c>
      <c r="DF11" s="47">
        <f t="shared" si="68"/>
        <v>0</v>
      </c>
      <c r="DG11" s="64" t="s">
        <v>22</v>
      </c>
      <c r="DH11" s="66">
        <f t="shared" si="69"/>
        <v>0</v>
      </c>
      <c r="DI11" s="8">
        <f t="shared" si="70"/>
        <v>1</v>
      </c>
      <c r="DJ11" s="8">
        <f t="shared" si="71"/>
        <v>1</v>
      </c>
      <c r="DK11" s="8">
        <f t="shared" si="72"/>
        <v>6</v>
      </c>
      <c r="DL11" s="9">
        <f t="shared" si="73"/>
        <v>0.19354838709677419</v>
      </c>
      <c r="DM11" s="9">
        <f t="shared" si="74"/>
        <v>0.1</v>
      </c>
      <c r="DN11" s="126">
        <f t="shared" si="75"/>
        <v>3.2258064516129032E-3</v>
      </c>
      <c r="DO11" s="100">
        <f t="shared" si="76"/>
        <v>0.75209987341466789</v>
      </c>
      <c r="DR11" s="79">
        <v>0.21471747527262097</v>
      </c>
      <c r="DS11" s="51" t="s">
        <v>8</v>
      </c>
      <c r="DT11" s="6">
        <v>1</v>
      </c>
      <c r="DU11" s="91" t="str">
        <f t="shared" si="6"/>
        <v>CLCK</v>
      </c>
      <c r="DV11" s="6">
        <v>0.7</v>
      </c>
      <c r="DW11" s="21">
        <f t="shared" si="77"/>
        <v>1</v>
      </c>
      <c r="DX11" s="22">
        <f t="shared" si="78"/>
        <v>0</v>
      </c>
      <c r="DY11" s="22">
        <f t="shared" si="79"/>
        <v>0</v>
      </c>
      <c r="DZ11" s="47">
        <f t="shared" si="80"/>
        <v>0</v>
      </c>
      <c r="EA11" s="64" t="s">
        <v>22</v>
      </c>
      <c r="EB11" s="66">
        <f t="shared" si="81"/>
        <v>1</v>
      </c>
      <c r="EC11" s="8">
        <f t="shared" si="82"/>
        <v>0</v>
      </c>
      <c r="ED11" s="8">
        <f t="shared" si="83"/>
        <v>6</v>
      </c>
      <c r="EE11" s="8">
        <f t="shared" si="84"/>
        <v>1</v>
      </c>
      <c r="EF11" s="9">
        <f t="shared" si="85"/>
        <v>3.2258064516129031E-2</v>
      </c>
      <c r="EG11" s="9">
        <f t="shared" si="86"/>
        <v>0.6</v>
      </c>
      <c r="EH11" s="126">
        <f t="shared" si="87"/>
        <v>1.6129032258064516E-2</v>
      </c>
      <c r="EI11" s="100">
        <f t="shared" si="88"/>
        <v>9.0000000000000024E-2</v>
      </c>
      <c r="EL11" s="79">
        <v>0.75344104783043031</v>
      </c>
      <c r="EM11" s="51" t="s">
        <v>8</v>
      </c>
      <c r="EN11" s="6">
        <v>1</v>
      </c>
      <c r="EO11" s="91" t="str">
        <f t="shared" ca="1" si="7"/>
        <v>CLCK</v>
      </c>
      <c r="EP11" s="6">
        <f t="shared" ca="1" si="89"/>
        <v>0.7</v>
      </c>
      <c r="EQ11" s="21">
        <f t="shared" ca="1" si="90"/>
        <v>1</v>
      </c>
      <c r="ER11" s="22">
        <f t="shared" ca="1" si="91"/>
        <v>0</v>
      </c>
      <c r="ES11" s="22">
        <f t="shared" ca="1" si="92"/>
        <v>0</v>
      </c>
      <c r="ET11" s="47">
        <f t="shared" ca="1" si="93"/>
        <v>0</v>
      </c>
      <c r="EU11" s="64" t="s">
        <v>22</v>
      </c>
      <c r="EV11" s="66">
        <f t="shared" si="94"/>
        <v>1</v>
      </c>
      <c r="EW11" s="8">
        <f t="shared" si="95"/>
        <v>0</v>
      </c>
      <c r="EX11" s="8">
        <f t="shared" si="96"/>
        <v>6</v>
      </c>
      <c r="EY11" s="8">
        <f t="shared" si="97"/>
        <v>1</v>
      </c>
      <c r="EZ11" s="9">
        <f t="shared" si="98"/>
        <v>3.2258064516129031E-2</v>
      </c>
      <c r="FA11" s="9">
        <f t="shared" si="99"/>
        <v>0.6</v>
      </c>
      <c r="FB11" s="126">
        <f t="shared" si="100"/>
        <v>3.2258064516129032E-3</v>
      </c>
      <c r="FC11" s="100">
        <f t="shared" ca="1" si="101"/>
        <v>9.0000000000000024E-2</v>
      </c>
    </row>
    <row r="12" spans="2:159" x14ac:dyDescent="0.25">
      <c r="B12" s="31">
        <v>0.1627455876308167</v>
      </c>
      <c r="C12" s="51" t="s">
        <v>9</v>
      </c>
      <c r="D12" s="6">
        <v>0</v>
      </c>
      <c r="E12" s="91" t="s">
        <v>8</v>
      </c>
      <c r="F12" s="6">
        <v>1</v>
      </c>
      <c r="G12" s="21">
        <f t="shared" si="8"/>
        <v>0</v>
      </c>
      <c r="H12" s="22">
        <f t="shared" si="9"/>
        <v>1</v>
      </c>
      <c r="I12" s="22">
        <f t="shared" si="10"/>
        <v>0</v>
      </c>
      <c r="J12" s="47">
        <f t="shared" si="11"/>
        <v>0</v>
      </c>
      <c r="K12" s="56" t="s">
        <v>22</v>
      </c>
      <c r="L12" s="48">
        <f t="shared" si="102"/>
        <v>0</v>
      </c>
      <c r="M12" s="22">
        <f t="shared" si="12"/>
        <v>1</v>
      </c>
      <c r="N12" s="8">
        <f t="shared" si="13"/>
        <v>1</v>
      </c>
      <c r="O12" s="8">
        <f t="shared" si="14"/>
        <v>7</v>
      </c>
      <c r="P12" s="9">
        <f t="shared" si="15"/>
        <v>0.22580645161290322</v>
      </c>
      <c r="Q12" s="61">
        <f t="shared" si="16"/>
        <v>0.1</v>
      </c>
      <c r="R12" s="126">
        <f t="shared" si="17"/>
        <v>6.4516129032258064E-3</v>
      </c>
      <c r="S12" s="128">
        <f t="shared" si="18"/>
        <v>1</v>
      </c>
      <c r="V12" s="31">
        <v>0.36855116156745715</v>
      </c>
      <c r="W12" s="51" t="s">
        <v>9</v>
      </c>
      <c r="X12" s="6">
        <v>0</v>
      </c>
      <c r="Y12" s="91" t="s">
        <v>8</v>
      </c>
      <c r="Z12" s="6">
        <v>1</v>
      </c>
      <c r="AA12" s="21">
        <f t="shared" si="19"/>
        <v>0</v>
      </c>
      <c r="AB12" s="22">
        <f t="shared" si="20"/>
        <v>1</v>
      </c>
      <c r="AC12" s="22">
        <f t="shared" si="21"/>
        <v>0</v>
      </c>
      <c r="AD12" s="47">
        <f t="shared" si="22"/>
        <v>0</v>
      </c>
      <c r="AE12" s="64" t="s">
        <v>22</v>
      </c>
      <c r="AF12" s="66">
        <f t="shared" si="103"/>
        <v>0</v>
      </c>
      <c r="AG12" s="8">
        <f t="shared" si="23"/>
        <v>1</v>
      </c>
      <c r="AH12" s="8">
        <f t="shared" si="24"/>
        <v>1</v>
      </c>
      <c r="AI12" s="8">
        <f t="shared" si="25"/>
        <v>7</v>
      </c>
      <c r="AJ12" s="9">
        <f t="shared" si="26"/>
        <v>0.22580645161290322</v>
      </c>
      <c r="AK12" s="9">
        <f t="shared" si="27"/>
        <v>0.1</v>
      </c>
      <c r="AL12" s="126">
        <f t="shared" si="28"/>
        <v>9.6774193548387101E-3</v>
      </c>
      <c r="AM12" s="128">
        <f t="shared" si="29"/>
        <v>1</v>
      </c>
      <c r="AP12" s="31">
        <v>0.50387880588594458</v>
      </c>
      <c r="AQ12" s="51" t="s">
        <v>8</v>
      </c>
      <c r="AR12" s="6">
        <v>1</v>
      </c>
      <c r="AS12" s="51" t="str">
        <f t="shared" si="2"/>
        <v>CLCK</v>
      </c>
      <c r="AT12" s="6">
        <v>0.9</v>
      </c>
      <c r="AU12" s="4">
        <f t="shared" si="30"/>
        <v>1</v>
      </c>
      <c r="AV12" s="21">
        <f t="shared" si="31"/>
        <v>0</v>
      </c>
      <c r="AW12" s="22">
        <f t="shared" si="32"/>
        <v>0</v>
      </c>
      <c r="AX12" s="22">
        <f t="shared" si="33"/>
        <v>0</v>
      </c>
      <c r="AY12" s="47" t="s">
        <v>22</v>
      </c>
      <c r="AZ12" s="64">
        <f t="shared" si="104"/>
        <v>1</v>
      </c>
      <c r="BA12" s="8">
        <f t="shared" si="34"/>
        <v>0</v>
      </c>
      <c r="BB12" s="8">
        <f t="shared" si="35"/>
        <v>7</v>
      </c>
      <c r="BC12" s="8">
        <f t="shared" si="36"/>
        <v>1</v>
      </c>
      <c r="BD12" s="9">
        <f t="shared" si="37"/>
        <v>3.2258064516129031E-2</v>
      </c>
      <c r="BE12" s="9">
        <f t="shared" si="38"/>
        <v>0.7</v>
      </c>
      <c r="BF12" s="126">
        <f t="shared" si="39"/>
        <v>9.6774193548387084E-3</v>
      </c>
      <c r="BG12" s="128">
        <f t="shared" si="40"/>
        <v>9.999999999999995E-3</v>
      </c>
      <c r="BJ12" s="79">
        <v>0.60107977482678032</v>
      </c>
      <c r="BK12" s="51" t="s">
        <v>8</v>
      </c>
      <c r="BL12" s="6">
        <v>1</v>
      </c>
      <c r="BM12" s="91" t="str">
        <f t="shared" si="4"/>
        <v>CLCK</v>
      </c>
      <c r="BN12" s="6">
        <v>0.6</v>
      </c>
      <c r="BO12" s="21">
        <f t="shared" si="41"/>
        <v>1</v>
      </c>
      <c r="BP12" s="22">
        <f t="shared" si="42"/>
        <v>0</v>
      </c>
      <c r="BQ12" s="22">
        <f t="shared" si="43"/>
        <v>0</v>
      </c>
      <c r="BR12" s="47">
        <f t="shared" si="44"/>
        <v>0</v>
      </c>
      <c r="BS12" s="64" t="s">
        <v>22</v>
      </c>
      <c r="BT12" s="66">
        <f t="shared" si="45"/>
        <v>1</v>
      </c>
      <c r="BU12" s="8">
        <f t="shared" si="46"/>
        <v>0</v>
      </c>
      <c r="BV12" s="8">
        <f t="shared" si="47"/>
        <v>8</v>
      </c>
      <c r="BW12" s="8">
        <f t="shared" si="48"/>
        <v>0</v>
      </c>
      <c r="BX12" s="9">
        <f t="shared" si="49"/>
        <v>0</v>
      </c>
      <c r="BY12" s="9">
        <f t="shared" si="50"/>
        <v>0.8</v>
      </c>
      <c r="BZ12" s="126">
        <f t="shared" si="51"/>
        <v>0</v>
      </c>
      <c r="CA12" s="128">
        <f t="shared" si="52"/>
        <v>0.16000000000000003</v>
      </c>
      <c r="CD12" s="79">
        <v>0.50387880588594458</v>
      </c>
      <c r="CE12" s="51" t="s">
        <v>8</v>
      </c>
      <c r="CF12" s="6">
        <v>1</v>
      </c>
      <c r="CG12" s="91" t="s">
        <v>8</v>
      </c>
      <c r="CH12" s="6">
        <v>0.6</v>
      </c>
      <c r="CI12" s="21">
        <f t="shared" si="53"/>
        <v>1</v>
      </c>
      <c r="CJ12" s="22">
        <f t="shared" si="54"/>
        <v>0</v>
      </c>
      <c r="CK12" s="22">
        <f t="shared" si="55"/>
        <v>0</v>
      </c>
      <c r="CL12" s="47">
        <f t="shared" si="56"/>
        <v>0</v>
      </c>
      <c r="CM12" s="64" t="s">
        <v>22</v>
      </c>
      <c r="CN12" s="66">
        <f t="shared" si="57"/>
        <v>1</v>
      </c>
      <c r="CO12" s="8">
        <f t="shared" si="58"/>
        <v>0</v>
      </c>
      <c r="CP12" s="8">
        <f t="shared" si="59"/>
        <v>6</v>
      </c>
      <c r="CQ12" s="8">
        <f t="shared" si="60"/>
        <v>2</v>
      </c>
      <c r="CR12" s="9">
        <f t="shared" si="61"/>
        <v>6.4516129032258063E-2</v>
      </c>
      <c r="CS12" s="9">
        <f t="shared" si="62"/>
        <v>0.6</v>
      </c>
      <c r="CT12" s="126">
        <f t="shared" si="63"/>
        <v>3.2258064516129032E-3</v>
      </c>
      <c r="CU12" s="100">
        <f t="shared" si="64"/>
        <v>0.16000000000000003</v>
      </c>
      <c r="CX12" s="79">
        <v>0.51432753617404225</v>
      </c>
      <c r="CY12" s="51" t="s">
        <v>9</v>
      </c>
      <c r="CZ12" s="6">
        <v>0</v>
      </c>
      <c r="DA12" s="91" t="str">
        <f t="shared" si="5"/>
        <v>CLCK</v>
      </c>
      <c r="DB12" s="6">
        <v>0.86132940268199476</v>
      </c>
      <c r="DC12" s="21">
        <f t="shared" si="65"/>
        <v>0</v>
      </c>
      <c r="DD12" s="22">
        <f t="shared" si="66"/>
        <v>1</v>
      </c>
      <c r="DE12" s="22">
        <f t="shared" si="67"/>
        <v>0</v>
      </c>
      <c r="DF12" s="47">
        <f t="shared" si="68"/>
        <v>0</v>
      </c>
      <c r="DG12" s="64" t="s">
        <v>22</v>
      </c>
      <c r="DH12" s="66">
        <f t="shared" si="69"/>
        <v>0</v>
      </c>
      <c r="DI12" s="8">
        <f t="shared" si="70"/>
        <v>1</v>
      </c>
      <c r="DJ12" s="8">
        <f t="shared" si="71"/>
        <v>1</v>
      </c>
      <c r="DK12" s="8">
        <f t="shared" si="72"/>
        <v>7</v>
      </c>
      <c r="DL12" s="9">
        <f t="shared" si="73"/>
        <v>0.22580645161290322</v>
      </c>
      <c r="DM12" s="9">
        <f t="shared" si="74"/>
        <v>0.1</v>
      </c>
      <c r="DN12" s="126">
        <f t="shared" si="75"/>
        <v>6.4516129032258064E-3</v>
      </c>
      <c r="DO12" s="100">
        <f t="shared" si="76"/>
        <v>0.74188833992452186</v>
      </c>
      <c r="DR12" s="79">
        <v>0.290781380610316</v>
      </c>
      <c r="DS12" s="51" t="s">
        <v>9</v>
      </c>
      <c r="DT12" s="6">
        <v>0</v>
      </c>
      <c r="DU12" s="91" t="str">
        <f t="shared" si="6"/>
        <v>CLCK</v>
      </c>
      <c r="DV12" s="6">
        <v>0.64697019266176747</v>
      </c>
      <c r="DW12" s="21">
        <f t="shared" si="77"/>
        <v>0</v>
      </c>
      <c r="DX12" s="22">
        <f t="shared" si="78"/>
        <v>1</v>
      </c>
      <c r="DY12" s="22">
        <f t="shared" si="79"/>
        <v>0</v>
      </c>
      <c r="DZ12" s="47">
        <f t="shared" si="80"/>
        <v>0</v>
      </c>
      <c r="EA12" s="64" t="s">
        <v>22</v>
      </c>
      <c r="EB12" s="66">
        <f t="shared" si="81"/>
        <v>0</v>
      </c>
      <c r="EC12" s="8">
        <f t="shared" si="82"/>
        <v>1</v>
      </c>
      <c r="ED12" s="8">
        <f t="shared" si="83"/>
        <v>6</v>
      </c>
      <c r="EE12" s="8">
        <f t="shared" si="84"/>
        <v>2</v>
      </c>
      <c r="EF12" s="9">
        <f t="shared" si="85"/>
        <v>6.4516129032258063E-2</v>
      </c>
      <c r="EG12" s="9">
        <f t="shared" si="86"/>
        <v>0.6</v>
      </c>
      <c r="EH12" s="126">
        <f t="shared" si="87"/>
        <v>3.5483870967741929E-2</v>
      </c>
      <c r="EI12" s="100">
        <f t="shared" si="88"/>
        <v>0.41857043019280454</v>
      </c>
      <c r="EL12" s="79">
        <v>0.21471747527262097</v>
      </c>
      <c r="EM12" s="51" t="s">
        <v>8</v>
      </c>
      <c r="EN12" s="6">
        <v>1</v>
      </c>
      <c r="EO12" s="91" t="str">
        <f t="shared" ca="1" si="7"/>
        <v>CLCK</v>
      </c>
      <c r="EP12" s="6">
        <f t="shared" ca="1" si="89"/>
        <v>0.7</v>
      </c>
      <c r="EQ12" s="21">
        <f t="shared" ca="1" si="90"/>
        <v>1</v>
      </c>
      <c r="ER12" s="22">
        <f t="shared" ca="1" si="91"/>
        <v>0</v>
      </c>
      <c r="ES12" s="22">
        <f t="shared" ca="1" si="92"/>
        <v>0</v>
      </c>
      <c r="ET12" s="47">
        <f t="shared" ca="1" si="93"/>
        <v>0</v>
      </c>
      <c r="EU12" s="64" t="s">
        <v>22</v>
      </c>
      <c r="EV12" s="66">
        <f t="shared" si="94"/>
        <v>1</v>
      </c>
      <c r="EW12" s="8">
        <f t="shared" si="95"/>
        <v>0</v>
      </c>
      <c r="EX12" s="8">
        <f t="shared" si="96"/>
        <v>7</v>
      </c>
      <c r="EY12" s="8">
        <f t="shared" si="97"/>
        <v>1</v>
      </c>
      <c r="EZ12" s="9">
        <f t="shared" si="98"/>
        <v>3.2258064516129031E-2</v>
      </c>
      <c r="FA12" s="9">
        <f t="shared" si="99"/>
        <v>0.7</v>
      </c>
      <c r="FB12" s="126">
        <f t="shared" si="100"/>
        <v>3.2258064516129032E-3</v>
      </c>
      <c r="FC12" s="100">
        <f t="shared" ca="1" si="101"/>
        <v>9.0000000000000024E-2</v>
      </c>
    </row>
    <row r="13" spans="2:159" x14ac:dyDescent="0.25">
      <c r="B13" s="31">
        <v>0.21471747527262097</v>
      </c>
      <c r="C13" s="51" t="s">
        <v>8</v>
      </c>
      <c r="D13" s="6">
        <v>1</v>
      </c>
      <c r="E13" s="91" t="s">
        <v>8</v>
      </c>
      <c r="F13" s="6">
        <v>1</v>
      </c>
      <c r="G13" s="21">
        <f t="shared" si="8"/>
        <v>1</v>
      </c>
      <c r="H13" s="22">
        <f t="shared" si="9"/>
        <v>0</v>
      </c>
      <c r="I13" s="22">
        <f t="shared" si="10"/>
        <v>0</v>
      </c>
      <c r="J13" s="47">
        <f t="shared" si="11"/>
        <v>0</v>
      </c>
      <c r="K13" s="56" t="s">
        <v>22</v>
      </c>
      <c r="L13" s="48">
        <f t="shared" si="102"/>
        <v>1</v>
      </c>
      <c r="M13" s="22">
        <f t="shared" si="12"/>
        <v>0</v>
      </c>
      <c r="N13" s="8">
        <f t="shared" si="13"/>
        <v>2</v>
      </c>
      <c r="O13" s="8">
        <f t="shared" si="14"/>
        <v>7</v>
      </c>
      <c r="P13" s="9">
        <f t="shared" si="15"/>
        <v>0.22580645161290322</v>
      </c>
      <c r="Q13" s="61">
        <f t="shared" si="16"/>
        <v>0.2</v>
      </c>
      <c r="R13" s="126">
        <f t="shared" si="17"/>
        <v>6.4516129032258064E-3</v>
      </c>
      <c r="S13" s="128">
        <f t="shared" si="18"/>
        <v>0</v>
      </c>
      <c r="V13" s="31">
        <v>0.41476991631561799</v>
      </c>
      <c r="W13" s="51" t="s">
        <v>9</v>
      </c>
      <c r="X13" s="6">
        <v>0</v>
      </c>
      <c r="Y13" s="91" t="s">
        <v>8</v>
      </c>
      <c r="Z13" s="6">
        <v>1</v>
      </c>
      <c r="AA13" s="21">
        <f t="shared" si="19"/>
        <v>0</v>
      </c>
      <c r="AB13" s="22">
        <f t="shared" si="20"/>
        <v>1</v>
      </c>
      <c r="AC13" s="22">
        <f t="shared" si="21"/>
        <v>0</v>
      </c>
      <c r="AD13" s="47">
        <f t="shared" si="22"/>
        <v>0</v>
      </c>
      <c r="AE13" s="64" t="s">
        <v>22</v>
      </c>
      <c r="AF13" s="66">
        <f t="shared" si="103"/>
        <v>0</v>
      </c>
      <c r="AG13" s="8">
        <f t="shared" si="23"/>
        <v>1</v>
      </c>
      <c r="AH13" s="8">
        <f t="shared" si="24"/>
        <v>1</v>
      </c>
      <c r="AI13" s="8">
        <f t="shared" si="25"/>
        <v>8</v>
      </c>
      <c r="AJ13" s="9">
        <f t="shared" si="26"/>
        <v>0.25806451612903225</v>
      </c>
      <c r="AK13" s="9">
        <f t="shared" si="27"/>
        <v>0.1</v>
      </c>
      <c r="AL13" s="126">
        <f t="shared" si="28"/>
        <v>1.2903225806451613E-2</v>
      </c>
      <c r="AM13" s="128">
        <f t="shared" si="29"/>
        <v>1</v>
      </c>
      <c r="AP13" s="31">
        <v>0.541220055935002</v>
      </c>
      <c r="AQ13" s="51" t="s">
        <v>8</v>
      </c>
      <c r="AR13" s="6">
        <v>1</v>
      </c>
      <c r="AS13" s="51" t="str">
        <f t="shared" si="2"/>
        <v>CLCK</v>
      </c>
      <c r="AT13" s="6">
        <v>0.9</v>
      </c>
      <c r="AU13" s="4">
        <f t="shared" si="30"/>
        <v>1</v>
      </c>
      <c r="AV13" s="21">
        <f t="shared" si="31"/>
        <v>0</v>
      </c>
      <c r="AW13" s="22">
        <f t="shared" si="32"/>
        <v>0</v>
      </c>
      <c r="AX13" s="22">
        <f t="shared" si="33"/>
        <v>0</v>
      </c>
      <c r="AY13" s="47" t="s">
        <v>22</v>
      </c>
      <c r="AZ13" s="64">
        <f t="shared" si="104"/>
        <v>1</v>
      </c>
      <c r="BA13" s="8">
        <f t="shared" si="34"/>
        <v>0</v>
      </c>
      <c r="BB13" s="8">
        <f t="shared" si="35"/>
        <v>8</v>
      </c>
      <c r="BC13" s="8">
        <f t="shared" si="36"/>
        <v>1</v>
      </c>
      <c r="BD13" s="9">
        <f t="shared" si="37"/>
        <v>3.2258064516129031E-2</v>
      </c>
      <c r="BE13" s="9">
        <f t="shared" si="38"/>
        <v>0.8</v>
      </c>
      <c r="BF13" s="126">
        <f t="shared" si="39"/>
        <v>9.6774193548387084E-3</v>
      </c>
      <c r="BG13" s="128">
        <f t="shared" si="40"/>
        <v>9.999999999999995E-3</v>
      </c>
      <c r="BJ13" s="79">
        <v>0.50387880588594458</v>
      </c>
      <c r="BK13" s="51" t="s">
        <v>8</v>
      </c>
      <c r="BL13" s="6">
        <v>1</v>
      </c>
      <c r="BM13" s="91" t="str">
        <f t="shared" si="4"/>
        <v>CLCK</v>
      </c>
      <c r="BN13" s="6">
        <v>0.5</v>
      </c>
      <c r="BO13" s="21">
        <f t="shared" si="41"/>
        <v>1</v>
      </c>
      <c r="BP13" s="22">
        <f t="shared" si="42"/>
        <v>0</v>
      </c>
      <c r="BQ13" s="22">
        <f t="shared" si="43"/>
        <v>0</v>
      </c>
      <c r="BR13" s="47">
        <f t="shared" si="44"/>
        <v>0</v>
      </c>
      <c r="BS13" s="64" t="s">
        <v>22</v>
      </c>
      <c r="BT13" s="66">
        <f t="shared" si="45"/>
        <v>1</v>
      </c>
      <c r="BU13" s="8">
        <f t="shared" si="46"/>
        <v>0</v>
      </c>
      <c r="BV13" s="8">
        <f t="shared" si="47"/>
        <v>9</v>
      </c>
      <c r="BW13" s="8">
        <f t="shared" si="48"/>
        <v>0</v>
      </c>
      <c r="BX13" s="9">
        <f t="shared" si="49"/>
        <v>0</v>
      </c>
      <c r="BY13" s="9">
        <f t="shared" si="50"/>
        <v>0.9</v>
      </c>
      <c r="BZ13" s="126">
        <f t="shared" si="51"/>
        <v>0</v>
      </c>
      <c r="CA13" s="128">
        <f t="shared" si="52"/>
        <v>0.25</v>
      </c>
      <c r="CD13" s="79">
        <v>0.75344104783043031</v>
      </c>
      <c r="CE13" s="51" t="s">
        <v>8</v>
      </c>
      <c r="CF13" s="6">
        <v>1</v>
      </c>
      <c r="CG13" s="91" t="s">
        <v>8</v>
      </c>
      <c r="CH13" s="6">
        <v>0.6</v>
      </c>
      <c r="CI13" s="21">
        <f t="shared" si="53"/>
        <v>1</v>
      </c>
      <c r="CJ13" s="22">
        <f t="shared" si="54"/>
        <v>0</v>
      </c>
      <c r="CK13" s="22">
        <f t="shared" si="55"/>
        <v>0</v>
      </c>
      <c r="CL13" s="47">
        <f t="shared" si="56"/>
        <v>0</v>
      </c>
      <c r="CM13" s="64" t="s">
        <v>22</v>
      </c>
      <c r="CN13" s="66">
        <f t="shared" si="57"/>
        <v>1</v>
      </c>
      <c r="CO13" s="8">
        <f t="shared" si="58"/>
        <v>0</v>
      </c>
      <c r="CP13" s="8">
        <f t="shared" si="59"/>
        <v>7</v>
      </c>
      <c r="CQ13" s="8">
        <f t="shared" si="60"/>
        <v>2</v>
      </c>
      <c r="CR13" s="9">
        <f t="shared" si="61"/>
        <v>6.4516129032258063E-2</v>
      </c>
      <c r="CS13" s="9">
        <f t="shared" si="62"/>
        <v>0.7</v>
      </c>
      <c r="CT13" s="126">
        <f t="shared" si="63"/>
        <v>3.2258064516129032E-3</v>
      </c>
      <c r="CU13" s="100">
        <f t="shared" si="64"/>
        <v>0.16000000000000003</v>
      </c>
      <c r="CX13" s="79">
        <v>7.4829900077415967E-2</v>
      </c>
      <c r="CY13" s="51" t="s">
        <v>9</v>
      </c>
      <c r="CZ13" s="6">
        <v>0</v>
      </c>
      <c r="DA13" s="91" t="str">
        <f t="shared" si="5"/>
        <v>CLCK</v>
      </c>
      <c r="DB13" s="6">
        <v>0.8126845772666994</v>
      </c>
      <c r="DC13" s="21">
        <f t="shared" si="65"/>
        <v>0</v>
      </c>
      <c r="DD13" s="22">
        <f t="shared" si="66"/>
        <v>1</v>
      </c>
      <c r="DE13" s="22">
        <f t="shared" si="67"/>
        <v>0</v>
      </c>
      <c r="DF13" s="47">
        <f t="shared" si="68"/>
        <v>0</v>
      </c>
      <c r="DG13" s="64" t="s">
        <v>22</v>
      </c>
      <c r="DH13" s="66">
        <f t="shared" si="69"/>
        <v>0</v>
      </c>
      <c r="DI13" s="8">
        <f t="shared" si="70"/>
        <v>1</v>
      </c>
      <c r="DJ13" s="8">
        <f t="shared" si="71"/>
        <v>1</v>
      </c>
      <c r="DK13" s="8">
        <f t="shared" si="72"/>
        <v>8</v>
      </c>
      <c r="DL13" s="9">
        <f t="shared" si="73"/>
        <v>0.25806451612903225</v>
      </c>
      <c r="DM13" s="9">
        <f t="shared" si="74"/>
        <v>0.1</v>
      </c>
      <c r="DN13" s="126">
        <f t="shared" si="75"/>
        <v>9.6774193548387101E-3</v>
      </c>
      <c r="DO13" s="100">
        <f t="shared" si="76"/>
        <v>0.66045622212715394</v>
      </c>
      <c r="DR13" s="79">
        <v>0.28766154893855478</v>
      </c>
      <c r="DS13" s="51" t="s">
        <v>9</v>
      </c>
      <c r="DT13" s="6">
        <v>0</v>
      </c>
      <c r="DU13" s="91" t="str">
        <f t="shared" si="6"/>
        <v>CLCK</v>
      </c>
      <c r="DV13" s="6">
        <v>0.6</v>
      </c>
      <c r="DW13" s="21">
        <f t="shared" si="77"/>
        <v>0</v>
      </c>
      <c r="DX13" s="22">
        <f t="shared" si="78"/>
        <v>1</v>
      </c>
      <c r="DY13" s="22">
        <f t="shared" si="79"/>
        <v>0</v>
      </c>
      <c r="DZ13" s="47">
        <f t="shared" si="80"/>
        <v>0</v>
      </c>
      <c r="EA13" s="64" t="s">
        <v>22</v>
      </c>
      <c r="EB13" s="66">
        <f t="shared" si="81"/>
        <v>0</v>
      </c>
      <c r="EC13" s="8">
        <f t="shared" si="82"/>
        <v>1</v>
      </c>
      <c r="ED13" s="8">
        <f t="shared" si="83"/>
        <v>6</v>
      </c>
      <c r="EE13" s="8">
        <f t="shared" si="84"/>
        <v>3</v>
      </c>
      <c r="EF13" s="9">
        <f t="shared" si="85"/>
        <v>9.6774193548387094E-2</v>
      </c>
      <c r="EG13" s="9">
        <f t="shared" si="86"/>
        <v>0.6</v>
      </c>
      <c r="EH13" s="126">
        <f t="shared" si="87"/>
        <v>5.4838709677419342E-2</v>
      </c>
      <c r="EI13" s="100">
        <f t="shared" si="88"/>
        <v>0.36</v>
      </c>
      <c r="EL13" s="79">
        <v>0.541220055935002</v>
      </c>
      <c r="EM13" s="51" t="s">
        <v>8</v>
      </c>
      <c r="EN13" s="6">
        <v>1</v>
      </c>
      <c r="EO13" s="91" t="str">
        <f t="shared" ca="1" si="7"/>
        <v>CLCK</v>
      </c>
      <c r="EP13" s="6">
        <f t="shared" ca="1" si="89"/>
        <v>0.8</v>
      </c>
      <c r="EQ13" s="21">
        <f t="shared" ca="1" si="90"/>
        <v>1</v>
      </c>
      <c r="ER13" s="22">
        <f t="shared" ca="1" si="91"/>
        <v>0</v>
      </c>
      <c r="ES13" s="22">
        <f t="shared" ca="1" si="92"/>
        <v>0</v>
      </c>
      <c r="ET13" s="47">
        <f t="shared" ca="1" si="93"/>
        <v>0</v>
      </c>
      <c r="EU13" s="64" t="s">
        <v>22</v>
      </c>
      <c r="EV13" s="66">
        <f t="shared" si="94"/>
        <v>1</v>
      </c>
      <c r="EW13" s="8">
        <f t="shared" si="95"/>
        <v>0</v>
      </c>
      <c r="EX13" s="8">
        <f t="shared" si="96"/>
        <v>8</v>
      </c>
      <c r="EY13" s="8">
        <f t="shared" si="97"/>
        <v>1</v>
      </c>
      <c r="EZ13" s="9">
        <f t="shared" si="98"/>
        <v>3.2258064516129031E-2</v>
      </c>
      <c r="FA13" s="9">
        <f t="shared" si="99"/>
        <v>0.8</v>
      </c>
      <c r="FB13" s="126">
        <f t="shared" si="100"/>
        <v>3.2258064516129032E-3</v>
      </c>
      <c r="FC13" s="100">
        <f t="shared" ca="1" si="101"/>
        <v>3.999999999999998E-2</v>
      </c>
    </row>
    <row r="14" spans="2:159" x14ac:dyDescent="0.25">
      <c r="B14" s="31">
        <v>0.22117187079160561</v>
      </c>
      <c r="C14" s="51" t="s">
        <v>9</v>
      </c>
      <c r="D14" s="6">
        <v>0</v>
      </c>
      <c r="E14" s="91" t="s">
        <v>8</v>
      </c>
      <c r="F14" s="6">
        <v>1</v>
      </c>
      <c r="G14" s="21">
        <f t="shared" si="8"/>
        <v>0</v>
      </c>
      <c r="H14" s="22">
        <f t="shared" si="9"/>
        <v>1</v>
      </c>
      <c r="I14" s="22">
        <f t="shared" si="10"/>
        <v>0</v>
      </c>
      <c r="J14" s="47">
        <f t="shared" si="11"/>
        <v>0</v>
      </c>
      <c r="K14" s="56" t="s">
        <v>22</v>
      </c>
      <c r="L14" s="48">
        <f t="shared" si="102"/>
        <v>0</v>
      </c>
      <c r="M14" s="22">
        <f t="shared" si="12"/>
        <v>1</v>
      </c>
      <c r="N14" s="8">
        <f t="shared" si="13"/>
        <v>2</v>
      </c>
      <c r="O14" s="8">
        <f t="shared" si="14"/>
        <v>8</v>
      </c>
      <c r="P14" s="9">
        <f t="shared" si="15"/>
        <v>0.25806451612903225</v>
      </c>
      <c r="Q14" s="61">
        <f t="shared" si="16"/>
        <v>0.2</v>
      </c>
      <c r="R14" s="126">
        <f t="shared" si="17"/>
        <v>1.2903225806451613E-2</v>
      </c>
      <c r="S14" s="128">
        <f t="shared" si="18"/>
        <v>1</v>
      </c>
      <c r="V14" s="31">
        <v>0.49045766574079752</v>
      </c>
      <c r="W14" s="51" t="s">
        <v>9</v>
      </c>
      <c r="X14" s="6">
        <v>0</v>
      </c>
      <c r="Y14" s="91" t="s">
        <v>8</v>
      </c>
      <c r="Z14" s="6">
        <v>1</v>
      </c>
      <c r="AA14" s="21">
        <f t="shared" si="19"/>
        <v>0</v>
      </c>
      <c r="AB14" s="22">
        <f t="shared" si="20"/>
        <v>1</v>
      </c>
      <c r="AC14" s="22">
        <f t="shared" si="21"/>
        <v>0</v>
      </c>
      <c r="AD14" s="47">
        <f t="shared" si="22"/>
        <v>0</v>
      </c>
      <c r="AE14" s="64" t="s">
        <v>22</v>
      </c>
      <c r="AF14" s="66">
        <f t="shared" si="103"/>
        <v>0</v>
      </c>
      <c r="AG14" s="8">
        <f t="shared" si="23"/>
        <v>1</v>
      </c>
      <c r="AH14" s="8">
        <f t="shared" si="24"/>
        <v>1</v>
      </c>
      <c r="AI14" s="8">
        <f t="shared" si="25"/>
        <v>9</v>
      </c>
      <c r="AJ14" s="9">
        <f t="shared" si="26"/>
        <v>0.29032258064516131</v>
      </c>
      <c r="AK14" s="9">
        <f t="shared" si="27"/>
        <v>0.1</v>
      </c>
      <c r="AL14" s="126">
        <f t="shared" si="28"/>
        <v>1.6129032258064519E-2</v>
      </c>
      <c r="AM14" s="128">
        <f t="shared" si="29"/>
        <v>1</v>
      </c>
      <c r="AP14" s="31">
        <v>0.60107977482678032</v>
      </c>
      <c r="AQ14" s="51" t="s">
        <v>8</v>
      </c>
      <c r="AR14" s="6">
        <v>1</v>
      </c>
      <c r="AS14" s="51" t="str">
        <f t="shared" si="2"/>
        <v>CLCK</v>
      </c>
      <c r="AT14" s="6">
        <v>0.9</v>
      </c>
      <c r="AU14" s="4">
        <f t="shared" si="30"/>
        <v>1</v>
      </c>
      <c r="AV14" s="21">
        <f t="shared" si="31"/>
        <v>0</v>
      </c>
      <c r="AW14" s="22">
        <f t="shared" si="32"/>
        <v>0</v>
      </c>
      <c r="AX14" s="22">
        <f t="shared" si="33"/>
        <v>0</v>
      </c>
      <c r="AY14" s="47" t="s">
        <v>22</v>
      </c>
      <c r="AZ14" s="64">
        <f t="shared" si="104"/>
        <v>1</v>
      </c>
      <c r="BA14" s="8">
        <f t="shared" si="34"/>
        <v>0</v>
      </c>
      <c r="BB14" s="8">
        <f t="shared" si="35"/>
        <v>9</v>
      </c>
      <c r="BC14" s="8">
        <f t="shared" si="36"/>
        <v>1</v>
      </c>
      <c r="BD14" s="9">
        <f t="shared" si="37"/>
        <v>3.2258064516129031E-2</v>
      </c>
      <c r="BE14" s="9">
        <f t="shared" si="38"/>
        <v>0.9</v>
      </c>
      <c r="BF14" s="126">
        <f t="shared" si="39"/>
        <v>9.6774193548387084E-3</v>
      </c>
      <c r="BG14" s="128">
        <f t="shared" si="40"/>
        <v>9.999999999999995E-3</v>
      </c>
      <c r="BJ14" s="79">
        <v>0.68412453349954816</v>
      </c>
      <c r="BK14" s="51" t="s">
        <v>9</v>
      </c>
      <c r="BL14" s="6">
        <v>0</v>
      </c>
      <c r="BM14" s="91" t="str">
        <f t="shared" si="4"/>
        <v>CLCK</v>
      </c>
      <c r="BN14" s="6">
        <v>0.5</v>
      </c>
      <c r="BO14" s="21">
        <f t="shared" si="41"/>
        <v>0</v>
      </c>
      <c r="BP14" s="22">
        <f t="shared" si="42"/>
        <v>1</v>
      </c>
      <c r="BQ14" s="22">
        <f t="shared" si="43"/>
        <v>0</v>
      </c>
      <c r="BR14" s="47">
        <f t="shared" si="44"/>
        <v>0</v>
      </c>
      <c r="BS14" s="64" t="s">
        <v>22</v>
      </c>
      <c r="BT14" s="66">
        <f t="shared" si="45"/>
        <v>0</v>
      </c>
      <c r="BU14" s="8">
        <f t="shared" si="46"/>
        <v>1</v>
      </c>
      <c r="BV14" s="8">
        <f t="shared" si="47"/>
        <v>9</v>
      </c>
      <c r="BW14" s="8">
        <f t="shared" si="48"/>
        <v>1</v>
      </c>
      <c r="BX14" s="9">
        <f t="shared" si="49"/>
        <v>3.2258064516129031E-2</v>
      </c>
      <c r="BY14" s="9">
        <f t="shared" si="50"/>
        <v>0.9</v>
      </c>
      <c r="BZ14" s="126">
        <f t="shared" si="51"/>
        <v>2.903225806451613E-2</v>
      </c>
      <c r="CA14" s="128">
        <f t="shared" si="52"/>
        <v>0.25</v>
      </c>
      <c r="CD14" s="79">
        <v>0.10494202279936515</v>
      </c>
      <c r="CE14" s="51" t="s">
        <v>8</v>
      </c>
      <c r="CF14" s="6">
        <v>1</v>
      </c>
      <c r="CG14" s="91" t="s">
        <v>8</v>
      </c>
      <c r="CH14" s="6">
        <v>0.6</v>
      </c>
      <c r="CI14" s="21">
        <f t="shared" si="53"/>
        <v>1</v>
      </c>
      <c r="CJ14" s="22">
        <f t="shared" si="54"/>
        <v>0</v>
      </c>
      <c r="CK14" s="22">
        <f t="shared" si="55"/>
        <v>0</v>
      </c>
      <c r="CL14" s="47">
        <f t="shared" si="56"/>
        <v>0</v>
      </c>
      <c r="CM14" s="64" t="s">
        <v>22</v>
      </c>
      <c r="CN14" s="66">
        <f t="shared" si="57"/>
        <v>1</v>
      </c>
      <c r="CO14" s="8">
        <f t="shared" si="58"/>
        <v>0</v>
      </c>
      <c r="CP14" s="8">
        <f t="shared" si="59"/>
        <v>8</v>
      </c>
      <c r="CQ14" s="8">
        <f t="shared" si="60"/>
        <v>2</v>
      </c>
      <c r="CR14" s="9">
        <f t="shared" si="61"/>
        <v>6.4516129032258063E-2</v>
      </c>
      <c r="CS14" s="9">
        <f t="shared" si="62"/>
        <v>0.8</v>
      </c>
      <c r="CT14" s="126">
        <f t="shared" si="63"/>
        <v>3.2258064516129032E-3</v>
      </c>
      <c r="CU14" s="100">
        <f t="shared" si="64"/>
        <v>0.16000000000000003</v>
      </c>
      <c r="CX14" s="79">
        <v>0.50820345276262713</v>
      </c>
      <c r="CY14" s="51" t="s">
        <v>8</v>
      </c>
      <c r="CZ14" s="6">
        <v>1</v>
      </c>
      <c r="DA14" s="91" t="str">
        <f t="shared" si="5"/>
        <v>CLCK</v>
      </c>
      <c r="DB14" s="6">
        <v>0.8</v>
      </c>
      <c r="DC14" s="21">
        <f t="shared" si="65"/>
        <v>1</v>
      </c>
      <c r="DD14" s="22">
        <f t="shared" si="66"/>
        <v>0</v>
      </c>
      <c r="DE14" s="22">
        <f t="shared" si="67"/>
        <v>0</v>
      </c>
      <c r="DF14" s="47">
        <f t="shared" si="68"/>
        <v>0</v>
      </c>
      <c r="DG14" s="64" t="s">
        <v>22</v>
      </c>
      <c r="DH14" s="66">
        <f t="shared" si="69"/>
        <v>1</v>
      </c>
      <c r="DI14" s="8">
        <f t="shared" si="70"/>
        <v>0</v>
      </c>
      <c r="DJ14" s="8">
        <f t="shared" si="71"/>
        <v>2</v>
      </c>
      <c r="DK14" s="8">
        <f t="shared" si="72"/>
        <v>8</v>
      </c>
      <c r="DL14" s="9">
        <f t="shared" si="73"/>
        <v>0.25806451612903225</v>
      </c>
      <c r="DM14" s="9">
        <f t="shared" si="74"/>
        <v>0.2</v>
      </c>
      <c r="DN14" s="126">
        <f t="shared" si="75"/>
        <v>9.6774193548387101E-3</v>
      </c>
      <c r="DO14" s="100">
        <f t="shared" si="76"/>
        <v>3.999999999999998E-2</v>
      </c>
      <c r="DR14" s="79">
        <v>0.44434525506706324</v>
      </c>
      <c r="DS14" s="51" t="s">
        <v>8</v>
      </c>
      <c r="DT14" s="6">
        <v>1</v>
      </c>
      <c r="DU14" s="91" t="str">
        <f t="shared" si="6"/>
        <v>CLCK</v>
      </c>
      <c r="DV14" s="6">
        <v>0.6</v>
      </c>
      <c r="DW14" s="21">
        <f t="shared" si="77"/>
        <v>1</v>
      </c>
      <c r="DX14" s="22">
        <f t="shared" si="78"/>
        <v>0</v>
      </c>
      <c r="DY14" s="22">
        <f t="shared" si="79"/>
        <v>0</v>
      </c>
      <c r="DZ14" s="47">
        <f t="shared" si="80"/>
        <v>0</v>
      </c>
      <c r="EA14" s="64" t="s">
        <v>22</v>
      </c>
      <c r="EB14" s="66">
        <f t="shared" si="81"/>
        <v>1</v>
      </c>
      <c r="EC14" s="8">
        <f t="shared" si="82"/>
        <v>0</v>
      </c>
      <c r="ED14" s="8">
        <f t="shared" si="83"/>
        <v>7</v>
      </c>
      <c r="EE14" s="8">
        <f t="shared" si="84"/>
        <v>3</v>
      </c>
      <c r="EF14" s="9">
        <f t="shared" si="85"/>
        <v>9.6774193548387094E-2</v>
      </c>
      <c r="EG14" s="9">
        <f t="shared" si="86"/>
        <v>0.7</v>
      </c>
      <c r="EH14" s="126">
        <f t="shared" si="87"/>
        <v>5.4838709677419342E-2</v>
      </c>
      <c r="EI14" s="100">
        <f t="shared" si="88"/>
        <v>0.16000000000000003</v>
      </c>
      <c r="EL14" s="79">
        <v>0.10494202279936515</v>
      </c>
      <c r="EM14" s="51" t="s">
        <v>8</v>
      </c>
      <c r="EN14" s="6">
        <v>1</v>
      </c>
      <c r="EO14" s="91" t="str">
        <f t="shared" ca="1" si="7"/>
        <v>CLCK</v>
      </c>
      <c r="EP14" s="6">
        <f t="shared" ca="1" si="89"/>
        <v>0.8</v>
      </c>
      <c r="EQ14" s="21">
        <f t="shared" ca="1" si="90"/>
        <v>1</v>
      </c>
      <c r="ER14" s="22">
        <f t="shared" ca="1" si="91"/>
        <v>0</v>
      </c>
      <c r="ES14" s="22">
        <f t="shared" ca="1" si="92"/>
        <v>0</v>
      </c>
      <c r="ET14" s="47">
        <f t="shared" ca="1" si="93"/>
        <v>0</v>
      </c>
      <c r="EU14" s="64" t="s">
        <v>22</v>
      </c>
      <c r="EV14" s="66">
        <f t="shared" si="94"/>
        <v>1</v>
      </c>
      <c r="EW14" s="8">
        <f t="shared" si="95"/>
        <v>0</v>
      </c>
      <c r="EX14" s="8">
        <f t="shared" si="96"/>
        <v>9</v>
      </c>
      <c r="EY14" s="8">
        <f t="shared" si="97"/>
        <v>1</v>
      </c>
      <c r="EZ14" s="9">
        <f t="shared" si="98"/>
        <v>3.2258064516129031E-2</v>
      </c>
      <c r="FA14" s="9">
        <f t="shared" si="99"/>
        <v>0.9</v>
      </c>
      <c r="FB14" s="126">
        <f t="shared" si="100"/>
        <v>3.2258064516129032E-3</v>
      </c>
      <c r="FC14" s="100">
        <f t="shared" ca="1" si="101"/>
        <v>3.999999999999998E-2</v>
      </c>
    </row>
    <row r="15" spans="2:159" x14ac:dyDescent="0.25">
      <c r="B15" s="31">
        <v>0.23684219060958744</v>
      </c>
      <c r="C15" s="51" t="s">
        <v>9</v>
      </c>
      <c r="D15" s="6">
        <v>0</v>
      </c>
      <c r="E15" s="91" t="s">
        <v>8</v>
      </c>
      <c r="F15" s="6">
        <v>1</v>
      </c>
      <c r="G15" s="21">
        <f t="shared" si="8"/>
        <v>0</v>
      </c>
      <c r="H15" s="22">
        <f t="shared" si="9"/>
        <v>1</v>
      </c>
      <c r="I15" s="22">
        <f t="shared" si="10"/>
        <v>0</v>
      </c>
      <c r="J15" s="47">
        <f t="shared" si="11"/>
        <v>0</v>
      </c>
      <c r="K15" s="56" t="s">
        <v>22</v>
      </c>
      <c r="L15" s="48">
        <f t="shared" si="102"/>
        <v>0</v>
      </c>
      <c r="M15" s="22">
        <f t="shared" si="12"/>
        <v>1</v>
      </c>
      <c r="N15" s="8">
        <f t="shared" si="13"/>
        <v>2</v>
      </c>
      <c r="O15" s="8">
        <f t="shared" si="14"/>
        <v>9</v>
      </c>
      <c r="P15" s="9">
        <f t="shared" si="15"/>
        <v>0.29032258064516131</v>
      </c>
      <c r="Q15" s="61">
        <f t="shared" si="16"/>
        <v>0.2</v>
      </c>
      <c r="R15" s="126">
        <f t="shared" si="17"/>
        <v>1.9354838709677427E-2</v>
      </c>
      <c r="S15" s="128">
        <f t="shared" si="18"/>
        <v>1</v>
      </c>
      <c r="V15" s="31">
        <v>0.50387880588594458</v>
      </c>
      <c r="W15" s="51" t="s">
        <v>8</v>
      </c>
      <c r="X15" s="6">
        <v>1</v>
      </c>
      <c r="Y15" s="91" t="s">
        <v>8</v>
      </c>
      <c r="Z15" s="6">
        <v>1</v>
      </c>
      <c r="AA15" s="21">
        <f t="shared" si="19"/>
        <v>1</v>
      </c>
      <c r="AB15" s="22">
        <f t="shared" si="20"/>
        <v>0</v>
      </c>
      <c r="AC15" s="22">
        <f t="shared" si="21"/>
        <v>0</v>
      </c>
      <c r="AD15" s="47">
        <f t="shared" si="22"/>
        <v>0</v>
      </c>
      <c r="AE15" s="64" t="s">
        <v>22</v>
      </c>
      <c r="AF15" s="66">
        <f t="shared" si="103"/>
        <v>1</v>
      </c>
      <c r="AG15" s="8">
        <f t="shared" si="23"/>
        <v>0</v>
      </c>
      <c r="AH15" s="8">
        <f t="shared" si="24"/>
        <v>2</v>
      </c>
      <c r="AI15" s="8">
        <f t="shared" si="25"/>
        <v>9</v>
      </c>
      <c r="AJ15" s="9">
        <f t="shared" si="26"/>
        <v>0.29032258064516131</v>
      </c>
      <c r="AK15" s="9">
        <f t="shared" si="27"/>
        <v>0.2</v>
      </c>
      <c r="AL15" s="126">
        <f t="shared" si="28"/>
        <v>1.6129032258064519E-2</v>
      </c>
      <c r="AM15" s="128">
        <f t="shared" si="29"/>
        <v>0</v>
      </c>
      <c r="AP15" s="31">
        <v>0.75344104783043031</v>
      </c>
      <c r="AQ15" s="51" t="s">
        <v>8</v>
      </c>
      <c r="AR15" s="6">
        <v>1</v>
      </c>
      <c r="AS15" s="51" t="str">
        <f t="shared" si="2"/>
        <v>CLCK</v>
      </c>
      <c r="AT15" s="6">
        <v>0.9</v>
      </c>
      <c r="AU15" s="4">
        <f t="shared" si="30"/>
        <v>1</v>
      </c>
      <c r="AV15" s="21">
        <f t="shared" si="31"/>
        <v>0</v>
      </c>
      <c r="AW15" s="22">
        <f t="shared" si="32"/>
        <v>0</v>
      </c>
      <c r="AX15" s="22">
        <f t="shared" si="33"/>
        <v>0</v>
      </c>
      <c r="AY15" s="47" t="s">
        <v>22</v>
      </c>
      <c r="AZ15" s="64">
        <f t="shared" si="104"/>
        <v>1</v>
      </c>
      <c r="BA15" s="8">
        <f t="shared" si="34"/>
        <v>0</v>
      </c>
      <c r="BB15" s="8">
        <f t="shared" si="35"/>
        <v>10</v>
      </c>
      <c r="BC15" s="8">
        <f t="shared" si="36"/>
        <v>1</v>
      </c>
      <c r="BD15" s="9">
        <f t="shared" si="37"/>
        <v>3.2258064516129031E-2</v>
      </c>
      <c r="BE15" s="9">
        <f t="shared" si="38"/>
        <v>1</v>
      </c>
      <c r="BF15" s="126">
        <f t="shared" si="39"/>
        <v>9.6774193548387084E-3</v>
      </c>
      <c r="BG15" s="128">
        <f t="shared" si="40"/>
        <v>9.999999999999995E-3</v>
      </c>
      <c r="BJ15" s="79">
        <v>0.80755599864666305</v>
      </c>
      <c r="BK15" s="51" t="s">
        <v>9</v>
      </c>
      <c r="BL15" s="6">
        <v>0</v>
      </c>
      <c r="BM15" s="91" t="str">
        <f t="shared" si="4"/>
        <v>CLCK</v>
      </c>
      <c r="BN15" s="6">
        <v>0.5</v>
      </c>
      <c r="BO15" s="21">
        <f t="shared" si="41"/>
        <v>0</v>
      </c>
      <c r="BP15" s="22">
        <f t="shared" si="42"/>
        <v>1</v>
      </c>
      <c r="BQ15" s="22">
        <f t="shared" si="43"/>
        <v>0</v>
      </c>
      <c r="BR15" s="47">
        <f t="shared" si="44"/>
        <v>0</v>
      </c>
      <c r="BS15" s="64" t="s">
        <v>22</v>
      </c>
      <c r="BT15" s="66">
        <f t="shared" si="45"/>
        <v>0</v>
      </c>
      <c r="BU15" s="8">
        <f t="shared" si="46"/>
        <v>1</v>
      </c>
      <c r="BV15" s="8">
        <f t="shared" si="47"/>
        <v>9</v>
      </c>
      <c r="BW15" s="8">
        <f t="shared" si="48"/>
        <v>2</v>
      </c>
      <c r="BX15" s="9">
        <f t="shared" si="49"/>
        <v>6.4516129032258063E-2</v>
      </c>
      <c r="BY15" s="9">
        <f t="shared" si="50"/>
        <v>0.9</v>
      </c>
      <c r="BZ15" s="126">
        <f t="shared" si="51"/>
        <v>5.8064516129032261E-2</v>
      </c>
      <c r="CA15" s="128">
        <f t="shared" si="52"/>
        <v>0.25</v>
      </c>
      <c r="CD15" s="79">
        <v>4.845574383750928E-2</v>
      </c>
      <c r="CE15" s="51" t="s">
        <v>9</v>
      </c>
      <c r="CF15" s="6">
        <v>0</v>
      </c>
      <c r="CG15" s="91" t="s">
        <v>8</v>
      </c>
      <c r="CH15" s="6">
        <v>0.50242872983029785</v>
      </c>
      <c r="CI15" s="21">
        <f t="shared" si="53"/>
        <v>0</v>
      </c>
      <c r="CJ15" s="22">
        <f t="shared" si="54"/>
        <v>1</v>
      </c>
      <c r="CK15" s="22">
        <f t="shared" si="55"/>
        <v>0</v>
      </c>
      <c r="CL15" s="47">
        <f t="shared" si="56"/>
        <v>0</v>
      </c>
      <c r="CM15" s="64" t="s">
        <v>22</v>
      </c>
      <c r="CN15" s="66">
        <f t="shared" si="57"/>
        <v>0</v>
      </c>
      <c r="CO15" s="8">
        <f t="shared" si="58"/>
        <v>1</v>
      </c>
      <c r="CP15" s="8">
        <f t="shared" si="59"/>
        <v>8</v>
      </c>
      <c r="CQ15" s="8">
        <f t="shared" si="60"/>
        <v>3</v>
      </c>
      <c r="CR15" s="9">
        <f t="shared" si="61"/>
        <v>9.6774193548387094E-2</v>
      </c>
      <c r="CS15" s="9">
        <f t="shared" si="62"/>
        <v>0.8</v>
      </c>
      <c r="CT15" s="126">
        <f t="shared" si="63"/>
        <v>2.903225806451613E-2</v>
      </c>
      <c r="CU15" s="100">
        <f t="shared" si="64"/>
        <v>0.25243462855888643</v>
      </c>
      <c r="CX15" s="79">
        <v>0.10494202279936515</v>
      </c>
      <c r="CY15" s="51" t="s">
        <v>8</v>
      </c>
      <c r="CZ15" s="6">
        <v>1</v>
      </c>
      <c r="DA15" s="91" t="str">
        <f t="shared" si="5"/>
        <v>CLCK</v>
      </c>
      <c r="DB15" s="6">
        <v>0.7</v>
      </c>
      <c r="DC15" s="21">
        <f t="shared" si="65"/>
        <v>1</v>
      </c>
      <c r="DD15" s="22">
        <f t="shared" si="66"/>
        <v>0</v>
      </c>
      <c r="DE15" s="22">
        <f t="shared" si="67"/>
        <v>0</v>
      </c>
      <c r="DF15" s="47">
        <f t="shared" si="68"/>
        <v>0</v>
      </c>
      <c r="DG15" s="64" t="s">
        <v>22</v>
      </c>
      <c r="DH15" s="66">
        <f t="shared" si="69"/>
        <v>1</v>
      </c>
      <c r="DI15" s="8">
        <f t="shared" si="70"/>
        <v>0</v>
      </c>
      <c r="DJ15" s="8">
        <f t="shared" si="71"/>
        <v>3</v>
      </c>
      <c r="DK15" s="8">
        <f t="shared" si="72"/>
        <v>8</v>
      </c>
      <c r="DL15" s="9">
        <f t="shared" si="73"/>
        <v>0.25806451612903225</v>
      </c>
      <c r="DM15" s="9">
        <f t="shared" si="74"/>
        <v>0.3</v>
      </c>
      <c r="DN15" s="126">
        <f t="shared" si="75"/>
        <v>9.6774193548387101E-3</v>
      </c>
      <c r="DO15" s="100">
        <f t="shared" si="76"/>
        <v>9.0000000000000024E-2</v>
      </c>
      <c r="DR15" s="79">
        <v>0.49387308196503243</v>
      </c>
      <c r="DS15" s="51" t="s">
        <v>8</v>
      </c>
      <c r="DT15" s="6">
        <v>1</v>
      </c>
      <c r="DU15" s="91" t="str">
        <f t="shared" si="6"/>
        <v>CLCK</v>
      </c>
      <c r="DV15" s="6">
        <v>0.6</v>
      </c>
      <c r="DW15" s="21">
        <f t="shared" si="77"/>
        <v>1</v>
      </c>
      <c r="DX15" s="22">
        <f t="shared" si="78"/>
        <v>0</v>
      </c>
      <c r="DY15" s="22">
        <f t="shared" si="79"/>
        <v>0</v>
      </c>
      <c r="DZ15" s="47">
        <f t="shared" si="80"/>
        <v>0</v>
      </c>
      <c r="EA15" s="64" t="s">
        <v>22</v>
      </c>
      <c r="EB15" s="66">
        <f t="shared" si="81"/>
        <v>1</v>
      </c>
      <c r="EC15" s="8">
        <f t="shared" si="82"/>
        <v>0</v>
      </c>
      <c r="ED15" s="8">
        <f t="shared" si="83"/>
        <v>8</v>
      </c>
      <c r="EE15" s="8">
        <f t="shared" si="84"/>
        <v>3</v>
      </c>
      <c r="EF15" s="9">
        <f t="shared" si="85"/>
        <v>9.6774193548387094E-2</v>
      </c>
      <c r="EG15" s="9">
        <f t="shared" si="86"/>
        <v>0.8</v>
      </c>
      <c r="EH15" s="126">
        <f t="shared" si="87"/>
        <v>5.4838709677419342E-2</v>
      </c>
      <c r="EI15" s="100">
        <f t="shared" si="88"/>
        <v>0.16000000000000003</v>
      </c>
      <c r="EL15" s="79">
        <v>0.60107977482678032</v>
      </c>
      <c r="EM15" s="51" t="s">
        <v>8</v>
      </c>
      <c r="EN15" s="6">
        <v>1</v>
      </c>
      <c r="EO15" s="91" t="str">
        <f t="shared" ca="1" si="7"/>
        <v>CLCK</v>
      </c>
      <c r="EP15" s="6">
        <f t="shared" ca="1" si="89"/>
        <v>0.6</v>
      </c>
      <c r="EQ15" s="21">
        <f t="shared" ca="1" si="90"/>
        <v>1</v>
      </c>
      <c r="ER15" s="22">
        <f t="shared" ca="1" si="91"/>
        <v>0</v>
      </c>
      <c r="ES15" s="22">
        <f t="shared" ca="1" si="92"/>
        <v>0</v>
      </c>
      <c r="ET15" s="47">
        <f t="shared" ca="1" si="93"/>
        <v>0</v>
      </c>
      <c r="EU15" s="64" t="s">
        <v>22</v>
      </c>
      <c r="EV15" s="66">
        <f t="shared" si="94"/>
        <v>1</v>
      </c>
      <c r="EW15" s="8">
        <f t="shared" si="95"/>
        <v>0</v>
      </c>
      <c r="EX15" s="8">
        <f t="shared" si="96"/>
        <v>10</v>
      </c>
      <c r="EY15" s="8">
        <f t="shared" si="97"/>
        <v>1</v>
      </c>
      <c r="EZ15" s="9">
        <f t="shared" si="98"/>
        <v>3.2258064516129031E-2</v>
      </c>
      <c r="FA15" s="9">
        <f t="shared" si="99"/>
        <v>1</v>
      </c>
      <c r="FB15" s="126">
        <f t="shared" si="100"/>
        <v>3.2258064516129032E-3</v>
      </c>
      <c r="FC15" s="100">
        <f t="shared" ca="1" si="101"/>
        <v>0.16000000000000003</v>
      </c>
    </row>
    <row r="16" spans="2:159" x14ac:dyDescent="0.25">
      <c r="B16" s="31">
        <v>0.27275887075395189</v>
      </c>
      <c r="C16" s="51" t="s">
        <v>9</v>
      </c>
      <c r="D16" s="6">
        <v>0</v>
      </c>
      <c r="E16" s="91" t="s">
        <v>8</v>
      </c>
      <c r="F16" s="6">
        <v>1</v>
      </c>
      <c r="G16" s="21">
        <f t="shared" si="8"/>
        <v>0</v>
      </c>
      <c r="H16" s="22">
        <f t="shared" si="9"/>
        <v>1</v>
      </c>
      <c r="I16" s="22">
        <f t="shared" si="10"/>
        <v>0</v>
      </c>
      <c r="J16" s="47">
        <f t="shared" si="11"/>
        <v>0</v>
      </c>
      <c r="K16" s="56" t="s">
        <v>22</v>
      </c>
      <c r="L16" s="48">
        <f t="shared" si="102"/>
        <v>0</v>
      </c>
      <c r="M16" s="22">
        <f t="shared" si="12"/>
        <v>1</v>
      </c>
      <c r="N16" s="8">
        <f t="shared" si="13"/>
        <v>2</v>
      </c>
      <c r="O16" s="8">
        <f t="shared" si="14"/>
        <v>10</v>
      </c>
      <c r="P16" s="9">
        <f t="shared" si="15"/>
        <v>0.32258064516129031</v>
      </c>
      <c r="Q16" s="61">
        <f t="shared" si="16"/>
        <v>0.2</v>
      </c>
      <c r="R16" s="126">
        <f t="shared" si="17"/>
        <v>2.5806451612903229E-2</v>
      </c>
      <c r="S16" s="128">
        <f t="shared" si="18"/>
        <v>1</v>
      </c>
      <c r="V16" s="31">
        <v>0.51432753617404225</v>
      </c>
      <c r="W16" s="51" t="s">
        <v>9</v>
      </c>
      <c r="X16" s="6">
        <v>0</v>
      </c>
      <c r="Y16" s="91" t="s">
        <v>8</v>
      </c>
      <c r="Z16" s="6">
        <v>1</v>
      </c>
      <c r="AA16" s="21">
        <f t="shared" si="19"/>
        <v>0</v>
      </c>
      <c r="AB16" s="22">
        <f t="shared" si="20"/>
        <v>1</v>
      </c>
      <c r="AC16" s="22">
        <f t="shared" si="21"/>
        <v>0</v>
      </c>
      <c r="AD16" s="47">
        <f t="shared" si="22"/>
        <v>0</v>
      </c>
      <c r="AE16" s="64" t="s">
        <v>22</v>
      </c>
      <c r="AF16" s="66">
        <f t="shared" si="103"/>
        <v>0</v>
      </c>
      <c r="AG16" s="8">
        <f t="shared" si="23"/>
        <v>1</v>
      </c>
      <c r="AH16" s="8">
        <f t="shared" si="24"/>
        <v>2</v>
      </c>
      <c r="AI16" s="8">
        <f t="shared" si="25"/>
        <v>10</v>
      </c>
      <c r="AJ16" s="9">
        <f t="shared" si="26"/>
        <v>0.32258064516129031</v>
      </c>
      <c r="AK16" s="9">
        <f t="shared" si="27"/>
        <v>0.2</v>
      </c>
      <c r="AL16" s="126">
        <f t="shared" si="28"/>
        <v>2.2580645161290321E-2</v>
      </c>
      <c r="AM16" s="128">
        <f t="shared" si="29"/>
        <v>1</v>
      </c>
      <c r="AP16" s="31">
        <v>7.3959513503463192E-2</v>
      </c>
      <c r="AQ16" s="51" t="s">
        <v>9</v>
      </c>
      <c r="AR16" s="6">
        <v>0</v>
      </c>
      <c r="AS16" s="51" t="str">
        <f t="shared" si="2"/>
        <v>N-clck</v>
      </c>
      <c r="AT16" s="6">
        <v>0.2</v>
      </c>
      <c r="AU16" s="4">
        <f t="shared" si="30"/>
        <v>0</v>
      </c>
      <c r="AV16" s="21">
        <f t="shared" si="31"/>
        <v>0</v>
      </c>
      <c r="AW16" s="22">
        <f t="shared" si="32"/>
        <v>1</v>
      </c>
      <c r="AX16" s="22">
        <f t="shared" si="33"/>
        <v>0</v>
      </c>
      <c r="AY16" s="47" t="s">
        <v>22</v>
      </c>
      <c r="AZ16" s="64">
        <f t="shared" si="104"/>
        <v>0</v>
      </c>
      <c r="BA16" s="8">
        <f t="shared" si="34"/>
        <v>1</v>
      </c>
      <c r="BB16" s="8">
        <f t="shared" si="35"/>
        <v>10</v>
      </c>
      <c r="BC16" s="8">
        <f t="shared" si="36"/>
        <v>2</v>
      </c>
      <c r="BD16" s="9">
        <f t="shared" si="37"/>
        <v>6.4516129032258063E-2</v>
      </c>
      <c r="BE16" s="9">
        <f t="shared" si="38"/>
        <v>1</v>
      </c>
      <c r="BF16" s="126">
        <f t="shared" si="39"/>
        <v>4.1935483870967738E-2</v>
      </c>
      <c r="BG16" s="128">
        <f t="shared" si="40"/>
        <v>4.0000000000000008E-2</v>
      </c>
      <c r="BJ16" s="79">
        <v>4.8776609169832508E-2</v>
      </c>
      <c r="BK16" s="51" t="s">
        <v>9</v>
      </c>
      <c r="BL16" s="6">
        <v>0</v>
      </c>
      <c r="BM16" s="91" t="str">
        <f t="shared" si="4"/>
        <v>N-clck</v>
      </c>
      <c r="BN16" s="6">
        <v>0.4</v>
      </c>
      <c r="BO16" s="21">
        <f t="shared" si="41"/>
        <v>0</v>
      </c>
      <c r="BP16" s="22">
        <f t="shared" si="42"/>
        <v>0</v>
      </c>
      <c r="BQ16" s="22">
        <f t="shared" si="43"/>
        <v>1</v>
      </c>
      <c r="BR16" s="47">
        <f t="shared" si="44"/>
        <v>0</v>
      </c>
      <c r="BS16" s="64" t="s">
        <v>22</v>
      </c>
      <c r="BT16" s="66">
        <f t="shared" si="45"/>
        <v>0</v>
      </c>
      <c r="BU16" s="8">
        <f t="shared" si="46"/>
        <v>1</v>
      </c>
      <c r="BV16" s="8">
        <f t="shared" si="47"/>
        <v>9</v>
      </c>
      <c r="BW16" s="8">
        <f t="shared" si="48"/>
        <v>3</v>
      </c>
      <c r="BX16" s="9">
        <f t="shared" si="49"/>
        <v>9.6774193548387094E-2</v>
      </c>
      <c r="BY16" s="9">
        <f t="shared" si="50"/>
        <v>0.9</v>
      </c>
      <c r="BZ16" s="126">
        <f t="shared" si="51"/>
        <v>8.7096774193548387E-2</v>
      </c>
      <c r="CA16" s="128">
        <f t="shared" si="52"/>
        <v>0.16000000000000003</v>
      </c>
      <c r="CD16" s="79">
        <v>4.8776609169832508E-2</v>
      </c>
      <c r="CE16" s="51" t="s">
        <v>9</v>
      </c>
      <c r="CF16" s="6">
        <v>0</v>
      </c>
      <c r="CG16" s="91" t="s">
        <v>8</v>
      </c>
      <c r="CH16" s="6">
        <v>0.5</v>
      </c>
      <c r="CI16" s="21">
        <f t="shared" si="53"/>
        <v>0</v>
      </c>
      <c r="CJ16" s="22">
        <f t="shared" si="54"/>
        <v>1</v>
      </c>
      <c r="CK16" s="22">
        <f t="shared" si="55"/>
        <v>0</v>
      </c>
      <c r="CL16" s="47">
        <f t="shared" si="56"/>
        <v>0</v>
      </c>
      <c r="CM16" s="64" t="s">
        <v>22</v>
      </c>
      <c r="CN16" s="66">
        <f t="shared" si="57"/>
        <v>0</v>
      </c>
      <c r="CO16" s="8">
        <f t="shared" si="58"/>
        <v>1</v>
      </c>
      <c r="CP16" s="8">
        <f t="shared" si="59"/>
        <v>8</v>
      </c>
      <c r="CQ16" s="8">
        <f t="shared" si="60"/>
        <v>4</v>
      </c>
      <c r="CR16" s="9">
        <f t="shared" si="61"/>
        <v>0.12903225806451613</v>
      </c>
      <c r="CS16" s="9">
        <f t="shared" si="62"/>
        <v>0.8</v>
      </c>
      <c r="CT16" s="126">
        <f t="shared" si="63"/>
        <v>5.4838709677419356E-2</v>
      </c>
      <c r="CU16" s="100">
        <f t="shared" si="64"/>
        <v>0.25</v>
      </c>
      <c r="CX16" s="79">
        <v>0.60107977482678032</v>
      </c>
      <c r="CY16" s="51" t="s">
        <v>8</v>
      </c>
      <c r="CZ16" s="6">
        <v>1</v>
      </c>
      <c r="DA16" s="91" t="str">
        <f t="shared" si="5"/>
        <v>CLCK</v>
      </c>
      <c r="DB16" s="6">
        <v>0.7</v>
      </c>
      <c r="DC16" s="21">
        <f t="shared" si="65"/>
        <v>1</v>
      </c>
      <c r="DD16" s="22">
        <f t="shared" si="66"/>
        <v>0</v>
      </c>
      <c r="DE16" s="22">
        <f t="shared" si="67"/>
        <v>0</v>
      </c>
      <c r="DF16" s="47">
        <f t="shared" si="68"/>
        <v>0</v>
      </c>
      <c r="DG16" s="64" t="s">
        <v>22</v>
      </c>
      <c r="DH16" s="66">
        <f t="shared" si="69"/>
        <v>1</v>
      </c>
      <c r="DI16" s="8">
        <f t="shared" si="70"/>
        <v>0</v>
      </c>
      <c r="DJ16" s="8">
        <f t="shared" si="71"/>
        <v>4</v>
      </c>
      <c r="DK16" s="8">
        <f t="shared" si="72"/>
        <v>8</v>
      </c>
      <c r="DL16" s="9">
        <f t="shared" si="73"/>
        <v>0.25806451612903225</v>
      </c>
      <c r="DM16" s="9">
        <f t="shared" si="74"/>
        <v>0.4</v>
      </c>
      <c r="DN16" s="126">
        <f t="shared" si="75"/>
        <v>9.6774193548387101E-3</v>
      </c>
      <c r="DO16" s="100">
        <f t="shared" si="76"/>
        <v>9.0000000000000024E-2</v>
      </c>
      <c r="DR16" s="79">
        <v>0.50387880588594458</v>
      </c>
      <c r="DS16" s="51" t="s">
        <v>8</v>
      </c>
      <c r="DT16" s="6">
        <v>1</v>
      </c>
      <c r="DU16" s="91" t="str">
        <f t="shared" si="6"/>
        <v>CLCK</v>
      </c>
      <c r="DV16" s="6">
        <v>0.6</v>
      </c>
      <c r="DW16" s="21">
        <f t="shared" si="77"/>
        <v>1</v>
      </c>
      <c r="DX16" s="22">
        <f t="shared" si="78"/>
        <v>0</v>
      </c>
      <c r="DY16" s="22">
        <f t="shared" si="79"/>
        <v>0</v>
      </c>
      <c r="DZ16" s="47">
        <f t="shared" si="80"/>
        <v>0</v>
      </c>
      <c r="EA16" s="64" t="s">
        <v>22</v>
      </c>
      <c r="EB16" s="66">
        <f t="shared" si="81"/>
        <v>1</v>
      </c>
      <c r="EC16" s="8">
        <f t="shared" si="82"/>
        <v>0</v>
      </c>
      <c r="ED16" s="8">
        <f t="shared" si="83"/>
        <v>9</v>
      </c>
      <c r="EE16" s="8">
        <f t="shared" si="84"/>
        <v>3</v>
      </c>
      <c r="EF16" s="9">
        <f t="shared" si="85"/>
        <v>9.6774193548387094E-2</v>
      </c>
      <c r="EG16" s="9">
        <f t="shared" si="86"/>
        <v>0.9</v>
      </c>
      <c r="EH16" s="126">
        <f t="shared" si="87"/>
        <v>5.4838709677419342E-2</v>
      </c>
      <c r="EI16" s="100">
        <f t="shared" si="88"/>
        <v>0.16000000000000003</v>
      </c>
      <c r="EL16" s="79">
        <v>0.27275887075395189</v>
      </c>
      <c r="EM16" s="51" t="s">
        <v>9</v>
      </c>
      <c r="EN16" s="6">
        <v>0</v>
      </c>
      <c r="EO16" s="91" t="str">
        <f t="shared" ca="1" si="7"/>
        <v>CLCK</v>
      </c>
      <c r="EP16" s="6">
        <f t="shared" ca="1" si="89"/>
        <v>0.5</v>
      </c>
      <c r="EQ16" s="21">
        <f t="shared" ca="1" si="90"/>
        <v>0</v>
      </c>
      <c r="ER16" s="22">
        <f t="shared" ca="1" si="91"/>
        <v>1</v>
      </c>
      <c r="ES16" s="22">
        <f t="shared" ca="1" si="92"/>
        <v>0</v>
      </c>
      <c r="ET16" s="47">
        <f t="shared" ca="1" si="93"/>
        <v>0</v>
      </c>
      <c r="EU16" s="64" t="s">
        <v>22</v>
      </c>
      <c r="EV16" s="66">
        <f t="shared" si="94"/>
        <v>0</v>
      </c>
      <c r="EW16" s="8">
        <f t="shared" si="95"/>
        <v>1</v>
      </c>
      <c r="EX16" s="8">
        <f t="shared" si="96"/>
        <v>10</v>
      </c>
      <c r="EY16" s="8">
        <f t="shared" si="97"/>
        <v>2</v>
      </c>
      <c r="EZ16" s="9">
        <f t="shared" si="98"/>
        <v>6.4516129032258063E-2</v>
      </c>
      <c r="FA16" s="9">
        <f t="shared" si="99"/>
        <v>1</v>
      </c>
      <c r="FB16" s="126">
        <f t="shared" si="100"/>
        <v>3.5483870967741936E-2</v>
      </c>
      <c r="FC16" s="100">
        <f t="shared" ca="1" si="101"/>
        <v>0.25</v>
      </c>
    </row>
    <row r="17" spans="2:159" x14ac:dyDescent="0.25">
      <c r="B17" s="31">
        <v>0.28766154893855478</v>
      </c>
      <c r="C17" s="51" t="s">
        <v>9</v>
      </c>
      <c r="D17" s="6">
        <v>0</v>
      </c>
      <c r="E17" s="91" t="s">
        <v>8</v>
      </c>
      <c r="F17" s="6">
        <v>1</v>
      </c>
      <c r="G17" s="21">
        <f t="shared" si="8"/>
        <v>0</v>
      </c>
      <c r="H17" s="22">
        <f t="shared" si="9"/>
        <v>1</v>
      </c>
      <c r="I17" s="22">
        <f t="shared" si="10"/>
        <v>0</v>
      </c>
      <c r="J17" s="47">
        <f t="shared" si="11"/>
        <v>0</v>
      </c>
      <c r="K17" s="56" t="s">
        <v>22</v>
      </c>
      <c r="L17" s="48">
        <f t="shared" si="102"/>
        <v>0</v>
      </c>
      <c r="M17" s="22">
        <f t="shared" si="12"/>
        <v>1</v>
      </c>
      <c r="N17" s="8">
        <f t="shared" si="13"/>
        <v>2</v>
      </c>
      <c r="O17" s="8">
        <f t="shared" si="14"/>
        <v>11</v>
      </c>
      <c r="P17" s="9">
        <f t="shared" si="15"/>
        <v>0.35483870967741937</v>
      </c>
      <c r="Q17" s="61">
        <f t="shared" si="16"/>
        <v>0.2</v>
      </c>
      <c r="R17" s="126">
        <f t="shared" si="17"/>
        <v>3.2258064516129045E-2</v>
      </c>
      <c r="S17" s="128">
        <f t="shared" si="18"/>
        <v>1</v>
      </c>
      <c r="V17" s="31">
        <v>0.55073255831894408</v>
      </c>
      <c r="W17" s="51" t="s">
        <v>9</v>
      </c>
      <c r="X17" s="6">
        <v>0</v>
      </c>
      <c r="Y17" s="91" t="s">
        <v>8</v>
      </c>
      <c r="Z17" s="6">
        <v>1</v>
      </c>
      <c r="AA17" s="21">
        <f t="shared" si="19"/>
        <v>0</v>
      </c>
      <c r="AB17" s="22">
        <f t="shared" si="20"/>
        <v>1</v>
      </c>
      <c r="AC17" s="22">
        <f t="shared" si="21"/>
        <v>0</v>
      </c>
      <c r="AD17" s="47">
        <f t="shared" si="22"/>
        <v>0</v>
      </c>
      <c r="AE17" s="64" t="s">
        <v>22</v>
      </c>
      <c r="AF17" s="66">
        <f t="shared" si="103"/>
        <v>0</v>
      </c>
      <c r="AG17" s="8">
        <f t="shared" si="23"/>
        <v>1</v>
      </c>
      <c r="AH17" s="8">
        <f t="shared" si="24"/>
        <v>2</v>
      </c>
      <c r="AI17" s="8">
        <f t="shared" si="25"/>
        <v>11</v>
      </c>
      <c r="AJ17" s="9">
        <f t="shared" si="26"/>
        <v>0.35483870967741937</v>
      </c>
      <c r="AK17" s="9">
        <f t="shared" si="27"/>
        <v>0.2</v>
      </c>
      <c r="AL17" s="126">
        <f t="shared" si="28"/>
        <v>2.9032258064516134E-2</v>
      </c>
      <c r="AM17" s="128">
        <f t="shared" si="29"/>
        <v>1</v>
      </c>
      <c r="AP17" s="31">
        <v>0.27275887075395189</v>
      </c>
      <c r="AQ17" s="51" t="s">
        <v>9</v>
      </c>
      <c r="AR17" s="6">
        <v>0</v>
      </c>
      <c r="AS17" s="51" t="str">
        <f t="shared" si="2"/>
        <v>N-clck</v>
      </c>
      <c r="AT17" s="6">
        <v>0.2</v>
      </c>
      <c r="AU17" s="4">
        <f t="shared" si="30"/>
        <v>0</v>
      </c>
      <c r="AV17" s="21">
        <f t="shared" si="31"/>
        <v>0</v>
      </c>
      <c r="AW17" s="22">
        <f t="shared" si="32"/>
        <v>1</v>
      </c>
      <c r="AX17" s="22">
        <f t="shared" si="33"/>
        <v>0</v>
      </c>
      <c r="AY17" s="47" t="s">
        <v>22</v>
      </c>
      <c r="AZ17" s="64">
        <f t="shared" si="104"/>
        <v>0</v>
      </c>
      <c r="BA17" s="8">
        <f t="shared" si="34"/>
        <v>1</v>
      </c>
      <c r="BB17" s="8">
        <f t="shared" si="35"/>
        <v>10</v>
      </c>
      <c r="BC17" s="8">
        <f t="shared" si="36"/>
        <v>3</v>
      </c>
      <c r="BD17" s="9">
        <f t="shared" si="37"/>
        <v>9.6774193548387094E-2</v>
      </c>
      <c r="BE17" s="9">
        <f t="shared" si="38"/>
        <v>1</v>
      </c>
      <c r="BF17" s="126">
        <f t="shared" si="39"/>
        <v>7.4193548387096769E-2</v>
      </c>
      <c r="BG17" s="128">
        <f t="shared" si="40"/>
        <v>4.0000000000000008E-2</v>
      </c>
      <c r="BJ17" s="79">
        <v>9.6051339735965025E-2</v>
      </c>
      <c r="BK17" s="51" t="s">
        <v>9</v>
      </c>
      <c r="BL17" s="6">
        <v>0</v>
      </c>
      <c r="BM17" s="91" t="str">
        <f t="shared" si="4"/>
        <v>N-clck</v>
      </c>
      <c r="BN17" s="6">
        <v>0.4</v>
      </c>
      <c r="BO17" s="21">
        <f t="shared" si="41"/>
        <v>0</v>
      </c>
      <c r="BP17" s="22">
        <f t="shared" si="42"/>
        <v>0</v>
      </c>
      <c r="BQ17" s="22">
        <f t="shared" si="43"/>
        <v>1</v>
      </c>
      <c r="BR17" s="47">
        <f t="shared" si="44"/>
        <v>0</v>
      </c>
      <c r="BS17" s="64" t="s">
        <v>22</v>
      </c>
      <c r="BT17" s="66">
        <f t="shared" si="45"/>
        <v>0</v>
      </c>
      <c r="BU17" s="8">
        <f t="shared" si="46"/>
        <v>1</v>
      </c>
      <c r="BV17" s="8">
        <f t="shared" si="47"/>
        <v>9</v>
      </c>
      <c r="BW17" s="8">
        <f t="shared" si="48"/>
        <v>4</v>
      </c>
      <c r="BX17" s="9">
        <f t="shared" si="49"/>
        <v>0.12903225806451613</v>
      </c>
      <c r="BY17" s="9">
        <f t="shared" si="50"/>
        <v>0.9</v>
      </c>
      <c r="BZ17" s="126">
        <f t="shared" si="51"/>
        <v>0.11612903225806452</v>
      </c>
      <c r="CA17" s="128">
        <f t="shared" si="52"/>
        <v>0.16000000000000003</v>
      </c>
      <c r="CD17" s="79">
        <v>0.49387308196503243</v>
      </c>
      <c r="CE17" s="51" t="s">
        <v>8</v>
      </c>
      <c r="CF17" s="6">
        <v>1</v>
      </c>
      <c r="CG17" s="91" t="s">
        <v>9</v>
      </c>
      <c r="CH17" s="6">
        <v>0.4</v>
      </c>
      <c r="CI17" s="21">
        <f t="shared" si="53"/>
        <v>0</v>
      </c>
      <c r="CJ17" s="22">
        <f t="shared" si="54"/>
        <v>0</v>
      </c>
      <c r="CK17" s="22">
        <f t="shared" si="55"/>
        <v>0</v>
      </c>
      <c r="CL17" s="47">
        <f t="shared" si="56"/>
        <v>1</v>
      </c>
      <c r="CM17" s="64" t="s">
        <v>22</v>
      </c>
      <c r="CN17" s="66">
        <f t="shared" si="57"/>
        <v>1</v>
      </c>
      <c r="CO17" s="8">
        <f t="shared" si="58"/>
        <v>0</v>
      </c>
      <c r="CP17" s="8">
        <f t="shared" si="59"/>
        <v>9</v>
      </c>
      <c r="CQ17" s="8">
        <f t="shared" si="60"/>
        <v>4</v>
      </c>
      <c r="CR17" s="9">
        <f t="shared" si="61"/>
        <v>0.12903225806451613</v>
      </c>
      <c r="CS17" s="9">
        <f t="shared" si="62"/>
        <v>0.9</v>
      </c>
      <c r="CT17" s="126">
        <f t="shared" si="63"/>
        <v>5.4838709677419356E-2</v>
      </c>
      <c r="CU17" s="100">
        <f t="shared" si="64"/>
        <v>0.36</v>
      </c>
      <c r="CX17" s="79">
        <v>0.50387880588594458</v>
      </c>
      <c r="CY17" s="51" t="s">
        <v>8</v>
      </c>
      <c r="CZ17" s="6">
        <v>1</v>
      </c>
      <c r="DA17" s="91" t="str">
        <f t="shared" si="5"/>
        <v>CLCK</v>
      </c>
      <c r="DB17" s="6">
        <v>0.6082780481168818</v>
      </c>
      <c r="DC17" s="21">
        <f t="shared" si="65"/>
        <v>1</v>
      </c>
      <c r="DD17" s="22">
        <f t="shared" si="66"/>
        <v>0</v>
      </c>
      <c r="DE17" s="22">
        <f t="shared" si="67"/>
        <v>0</v>
      </c>
      <c r="DF17" s="47">
        <f t="shared" si="68"/>
        <v>0</v>
      </c>
      <c r="DG17" s="64" t="s">
        <v>22</v>
      </c>
      <c r="DH17" s="66">
        <f t="shared" si="69"/>
        <v>1</v>
      </c>
      <c r="DI17" s="8">
        <f t="shared" si="70"/>
        <v>0</v>
      </c>
      <c r="DJ17" s="8">
        <f t="shared" si="71"/>
        <v>5</v>
      </c>
      <c r="DK17" s="8">
        <f t="shared" si="72"/>
        <v>8</v>
      </c>
      <c r="DL17" s="9">
        <f t="shared" si="73"/>
        <v>0.25806451612903225</v>
      </c>
      <c r="DM17" s="9">
        <f t="shared" si="74"/>
        <v>0.5</v>
      </c>
      <c r="DN17" s="126">
        <f t="shared" si="75"/>
        <v>9.6774193548387101E-3</v>
      </c>
      <c r="DO17" s="100">
        <f t="shared" si="76"/>
        <v>0.15344608758711997</v>
      </c>
      <c r="DR17" s="79">
        <v>0.60107977482678032</v>
      </c>
      <c r="DS17" s="51" t="s">
        <v>8</v>
      </c>
      <c r="DT17" s="6">
        <v>1</v>
      </c>
      <c r="DU17" s="91" t="str">
        <f t="shared" si="6"/>
        <v>CLCK</v>
      </c>
      <c r="DV17" s="6">
        <v>0.6</v>
      </c>
      <c r="DW17" s="21">
        <f t="shared" si="77"/>
        <v>1</v>
      </c>
      <c r="DX17" s="22">
        <f t="shared" si="78"/>
        <v>0</v>
      </c>
      <c r="DY17" s="22">
        <f t="shared" si="79"/>
        <v>0</v>
      </c>
      <c r="DZ17" s="47">
        <f t="shared" si="80"/>
        <v>0</v>
      </c>
      <c r="EA17" s="64" t="s">
        <v>22</v>
      </c>
      <c r="EB17" s="66">
        <f t="shared" si="81"/>
        <v>1</v>
      </c>
      <c r="EC17" s="8">
        <f t="shared" si="82"/>
        <v>0</v>
      </c>
      <c r="ED17" s="8">
        <f t="shared" si="83"/>
        <v>10</v>
      </c>
      <c r="EE17" s="8">
        <f t="shared" si="84"/>
        <v>3</v>
      </c>
      <c r="EF17" s="9">
        <f t="shared" si="85"/>
        <v>9.6774193548387094E-2</v>
      </c>
      <c r="EG17" s="9">
        <f t="shared" si="86"/>
        <v>1</v>
      </c>
      <c r="EH17" s="126">
        <f t="shared" si="87"/>
        <v>5.4838709677419342E-2</v>
      </c>
      <c r="EI17" s="100">
        <f t="shared" si="88"/>
        <v>0.16000000000000003</v>
      </c>
      <c r="EL17" s="79">
        <v>7.3959513503463192E-2</v>
      </c>
      <c r="EM17" s="51" t="s">
        <v>9</v>
      </c>
      <c r="EN17" s="6">
        <v>0</v>
      </c>
      <c r="EO17" s="91" t="str">
        <f t="shared" ca="1" si="7"/>
        <v>CLCK</v>
      </c>
      <c r="EP17" s="6">
        <f t="shared" ca="1" si="89"/>
        <v>0.99377043863726933</v>
      </c>
      <c r="EQ17" s="21">
        <f t="shared" ca="1" si="90"/>
        <v>0</v>
      </c>
      <c r="ER17" s="22">
        <f t="shared" ca="1" si="91"/>
        <v>1</v>
      </c>
      <c r="ES17" s="22">
        <f t="shared" ca="1" si="92"/>
        <v>0</v>
      </c>
      <c r="ET17" s="47">
        <f t="shared" ca="1" si="93"/>
        <v>0</v>
      </c>
      <c r="EU17" s="64" t="s">
        <v>22</v>
      </c>
      <c r="EV17" s="66">
        <f t="shared" si="94"/>
        <v>0</v>
      </c>
      <c r="EW17" s="8">
        <f t="shared" si="95"/>
        <v>1</v>
      </c>
      <c r="EX17" s="8">
        <f t="shared" si="96"/>
        <v>10</v>
      </c>
      <c r="EY17" s="8">
        <f t="shared" si="97"/>
        <v>3</v>
      </c>
      <c r="EZ17" s="9">
        <f t="shared" si="98"/>
        <v>9.6774193548387094E-2</v>
      </c>
      <c r="FA17" s="9">
        <f t="shared" si="99"/>
        <v>1</v>
      </c>
      <c r="FB17" s="126">
        <f t="shared" si="100"/>
        <v>6.7741935483870974E-2</v>
      </c>
      <c r="FC17" s="100">
        <f t="shared" ca="1" si="101"/>
        <v>0.98757968470931068</v>
      </c>
    </row>
    <row r="18" spans="2:159" x14ac:dyDescent="0.25">
      <c r="B18" s="31">
        <v>0.290781380610316</v>
      </c>
      <c r="C18" s="51" t="s">
        <v>9</v>
      </c>
      <c r="D18" s="6">
        <v>0</v>
      </c>
      <c r="E18" s="91" t="s">
        <v>8</v>
      </c>
      <c r="F18" s="6">
        <v>1</v>
      </c>
      <c r="G18" s="21">
        <f t="shared" si="8"/>
        <v>0</v>
      </c>
      <c r="H18" s="22">
        <f t="shared" si="9"/>
        <v>1</v>
      </c>
      <c r="I18" s="22">
        <f t="shared" si="10"/>
        <v>0</v>
      </c>
      <c r="J18" s="47">
        <f t="shared" si="11"/>
        <v>0</v>
      </c>
      <c r="K18" s="56" t="s">
        <v>22</v>
      </c>
      <c r="L18" s="48">
        <f t="shared" si="102"/>
        <v>0</v>
      </c>
      <c r="M18" s="22">
        <f t="shared" si="12"/>
        <v>1</v>
      </c>
      <c r="N18" s="8">
        <f t="shared" si="13"/>
        <v>2</v>
      </c>
      <c r="O18" s="8">
        <f t="shared" si="14"/>
        <v>12</v>
      </c>
      <c r="P18" s="9">
        <f t="shared" si="15"/>
        <v>0.38709677419354838</v>
      </c>
      <c r="Q18" s="61">
        <f t="shared" si="16"/>
        <v>0.2</v>
      </c>
      <c r="R18" s="126">
        <f t="shared" si="17"/>
        <v>3.8709677419354847E-2</v>
      </c>
      <c r="S18" s="128">
        <f t="shared" si="18"/>
        <v>1</v>
      </c>
      <c r="V18" s="31">
        <v>0.60107977482678032</v>
      </c>
      <c r="W18" s="51" t="s">
        <v>8</v>
      </c>
      <c r="X18" s="6">
        <v>1</v>
      </c>
      <c r="Y18" s="91" t="s">
        <v>8</v>
      </c>
      <c r="Z18" s="6">
        <v>1</v>
      </c>
      <c r="AA18" s="21">
        <f t="shared" si="19"/>
        <v>1</v>
      </c>
      <c r="AB18" s="22">
        <f t="shared" si="20"/>
        <v>0</v>
      </c>
      <c r="AC18" s="22">
        <f t="shared" si="21"/>
        <v>0</v>
      </c>
      <c r="AD18" s="47">
        <f t="shared" si="22"/>
        <v>0</v>
      </c>
      <c r="AE18" s="64" t="s">
        <v>22</v>
      </c>
      <c r="AF18" s="66">
        <f t="shared" si="103"/>
        <v>1</v>
      </c>
      <c r="AG18" s="8">
        <f t="shared" si="23"/>
        <v>0</v>
      </c>
      <c r="AH18" s="8">
        <f t="shared" si="24"/>
        <v>3</v>
      </c>
      <c r="AI18" s="8">
        <f t="shared" si="25"/>
        <v>11</v>
      </c>
      <c r="AJ18" s="9">
        <f t="shared" si="26"/>
        <v>0.35483870967741937</v>
      </c>
      <c r="AK18" s="9">
        <f t="shared" si="27"/>
        <v>0.3</v>
      </c>
      <c r="AL18" s="126">
        <f t="shared" si="28"/>
        <v>2.9032258064516134E-2</v>
      </c>
      <c r="AM18" s="128">
        <f t="shared" si="29"/>
        <v>0</v>
      </c>
      <c r="AP18" s="31">
        <v>0.37198603002109465</v>
      </c>
      <c r="AQ18" s="51" t="s">
        <v>9</v>
      </c>
      <c r="AR18" s="6">
        <v>0</v>
      </c>
      <c r="AS18" s="51" t="str">
        <f t="shared" si="2"/>
        <v>N-clck</v>
      </c>
      <c r="AT18" s="6">
        <v>0.2</v>
      </c>
      <c r="AU18" s="4">
        <f t="shared" si="30"/>
        <v>0</v>
      </c>
      <c r="AV18" s="21">
        <f t="shared" si="31"/>
        <v>0</v>
      </c>
      <c r="AW18" s="22">
        <f t="shared" si="32"/>
        <v>1</v>
      </c>
      <c r="AX18" s="22">
        <f t="shared" si="33"/>
        <v>0</v>
      </c>
      <c r="AY18" s="47" t="s">
        <v>22</v>
      </c>
      <c r="AZ18" s="64">
        <f t="shared" si="104"/>
        <v>0</v>
      </c>
      <c r="BA18" s="8">
        <f t="shared" si="34"/>
        <v>1</v>
      </c>
      <c r="BB18" s="8">
        <f t="shared" si="35"/>
        <v>10</v>
      </c>
      <c r="BC18" s="8">
        <f t="shared" si="36"/>
        <v>4</v>
      </c>
      <c r="BD18" s="9">
        <f t="shared" si="37"/>
        <v>0.12903225806451613</v>
      </c>
      <c r="BE18" s="9">
        <f t="shared" si="38"/>
        <v>1</v>
      </c>
      <c r="BF18" s="126">
        <f t="shared" si="39"/>
        <v>0.1064516129032258</v>
      </c>
      <c r="BG18" s="128">
        <f t="shared" si="40"/>
        <v>4.0000000000000008E-2</v>
      </c>
      <c r="BJ18" s="79">
        <v>0.22117187079160561</v>
      </c>
      <c r="BK18" s="51" t="s">
        <v>9</v>
      </c>
      <c r="BL18" s="6">
        <v>0</v>
      </c>
      <c r="BM18" s="91" t="str">
        <f t="shared" si="4"/>
        <v>N-clck</v>
      </c>
      <c r="BN18" s="6">
        <v>0.4</v>
      </c>
      <c r="BO18" s="21">
        <f t="shared" si="41"/>
        <v>0</v>
      </c>
      <c r="BP18" s="22">
        <f t="shared" si="42"/>
        <v>0</v>
      </c>
      <c r="BQ18" s="22">
        <f t="shared" si="43"/>
        <v>1</v>
      </c>
      <c r="BR18" s="47">
        <f t="shared" si="44"/>
        <v>0</v>
      </c>
      <c r="BS18" s="64" t="s">
        <v>22</v>
      </c>
      <c r="BT18" s="66">
        <f t="shared" si="45"/>
        <v>0</v>
      </c>
      <c r="BU18" s="8">
        <f t="shared" si="46"/>
        <v>1</v>
      </c>
      <c r="BV18" s="8">
        <f t="shared" si="47"/>
        <v>9</v>
      </c>
      <c r="BW18" s="8">
        <f t="shared" si="48"/>
        <v>5</v>
      </c>
      <c r="BX18" s="9">
        <f t="shared" si="49"/>
        <v>0.16129032258064516</v>
      </c>
      <c r="BY18" s="9">
        <f t="shared" si="50"/>
        <v>0.9</v>
      </c>
      <c r="BZ18" s="126">
        <f t="shared" si="51"/>
        <v>0.14516129032258066</v>
      </c>
      <c r="CA18" s="128">
        <f t="shared" si="52"/>
        <v>0.16000000000000003</v>
      </c>
      <c r="CD18" s="79">
        <v>0.27275887075395189</v>
      </c>
      <c r="CE18" s="51" t="s">
        <v>9</v>
      </c>
      <c r="CF18" s="6">
        <v>0</v>
      </c>
      <c r="CG18" s="91" t="s">
        <v>9</v>
      </c>
      <c r="CH18" s="6">
        <v>0.4</v>
      </c>
      <c r="CI18" s="21">
        <f t="shared" si="53"/>
        <v>0</v>
      </c>
      <c r="CJ18" s="22">
        <f t="shared" si="54"/>
        <v>0</v>
      </c>
      <c r="CK18" s="22">
        <f t="shared" si="55"/>
        <v>1</v>
      </c>
      <c r="CL18" s="47">
        <f t="shared" si="56"/>
        <v>0</v>
      </c>
      <c r="CM18" s="64" t="s">
        <v>22</v>
      </c>
      <c r="CN18" s="66">
        <f t="shared" si="57"/>
        <v>0</v>
      </c>
      <c r="CO18" s="8">
        <f t="shared" si="58"/>
        <v>1</v>
      </c>
      <c r="CP18" s="8">
        <f t="shared" si="59"/>
        <v>9</v>
      </c>
      <c r="CQ18" s="8">
        <f t="shared" si="60"/>
        <v>5</v>
      </c>
      <c r="CR18" s="9">
        <f t="shared" si="61"/>
        <v>0.16129032258064516</v>
      </c>
      <c r="CS18" s="9">
        <f t="shared" si="62"/>
        <v>0.9</v>
      </c>
      <c r="CT18" s="126">
        <f t="shared" si="63"/>
        <v>8.387096774193549E-2</v>
      </c>
      <c r="CU18" s="100">
        <f t="shared" si="64"/>
        <v>0.16000000000000003</v>
      </c>
      <c r="CX18" s="79">
        <v>0.75344104783043031</v>
      </c>
      <c r="CY18" s="51" t="s">
        <v>8</v>
      </c>
      <c r="CZ18" s="6">
        <v>1</v>
      </c>
      <c r="DA18" s="91" t="str">
        <f t="shared" si="5"/>
        <v>CLCK</v>
      </c>
      <c r="DB18" s="6">
        <v>0.6</v>
      </c>
      <c r="DC18" s="21">
        <f t="shared" si="65"/>
        <v>1</v>
      </c>
      <c r="DD18" s="22">
        <f t="shared" si="66"/>
        <v>0</v>
      </c>
      <c r="DE18" s="22">
        <f t="shared" si="67"/>
        <v>0</v>
      </c>
      <c r="DF18" s="47">
        <f t="shared" si="68"/>
        <v>0</v>
      </c>
      <c r="DG18" s="64" t="s">
        <v>22</v>
      </c>
      <c r="DH18" s="66">
        <f t="shared" si="69"/>
        <v>1</v>
      </c>
      <c r="DI18" s="8">
        <f t="shared" si="70"/>
        <v>0</v>
      </c>
      <c r="DJ18" s="8">
        <f t="shared" si="71"/>
        <v>6</v>
      </c>
      <c r="DK18" s="8">
        <f t="shared" si="72"/>
        <v>8</v>
      </c>
      <c r="DL18" s="9">
        <f t="shared" si="73"/>
        <v>0.25806451612903225</v>
      </c>
      <c r="DM18" s="9">
        <f t="shared" si="74"/>
        <v>0.6</v>
      </c>
      <c r="DN18" s="126">
        <f t="shared" si="75"/>
        <v>9.6774193548387101E-3</v>
      </c>
      <c r="DO18" s="100">
        <f t="shared" si="76"/>
        <v>0.16000000000000003</v>
      </c>
      <c r="DR18" s="79">
        <v>0.80148113817006705</v>
      </c>
      <c r="DS18" s="51" t="s">
        <v>9</v>
      </c>
      <c r="DT18" s="6">
        <v>0</v>
      </c>
      <c r="DU18" s="91" t="str">
        <f t="shared" si="6"/>
        <v>CLCK</v>
      </c>
      <c r="DV18" s="6">
        <v>0.56187644324787278</v>
      </c>
      <c r="DW18" s="21">
        <f t="shared" si="77"/>
        <v>0</v>
      </c>
      <c r="DX18" s="22">
        <f t="shared" si="78"/>
        <v>1</v>
      </c>
      <c r="DY18" s="22">
        <f t="shared" si="79"/>
        <v>0</v>
      </c>
      <c r="DZ18" s="47">
        <f t="shared" si="80"/>
        <v>0</v>
      </c>
      <c r="EA18" s="64" t="s">
        <v>22</v>
      </c>
      <c r="EB18" s="66">
        <f t="shared" si="81"/>
        <v>0</v>
      </c>
      <c r="EC18" s="8">
        <f t="shared" si="82"/>
        <v>1</v>
      </c>
      <c r="ED18" s="8">
        <f t="shared" si="83"/>
        <v>10</v>
      </c>
      <c r="EE18" s="8">
        <f t="shared" si="84"/>
        <v>4</v>
      </c>
      <c r="EF18" s="9">
        <f t="shared" si="85"/>
        <v>0.12903225806451613</v>
      </c>
      <c r="EG18" s="9">
        <f t="shared" si="86"/>
        <v>1</v>
      </c>
      <c r="EH18" s="126">
        <f t="shared" si="87"/>
        <v>8.7096774193548374E-2</v>
      </c>
      <c r="EI18" s="100">
        <f t="shared" si="88"/>
        <v>0.31570513747688</v>
      </c>
      <c r="EL18" s="79">
        <v>0.41476991631561799</v>
      </c>
      <c r="EM18" s="51" t="s">
        <v>9</v>
      </c>
      <c r="EN18" s="6">
        <v>0</v>
      </c>
      <c r="EO18" s="91" t="str">
        <f t="shared" ca="1" si="7"/>
        <v>N-clck</v>
      </c>
      <c r="EP18" s="6">
        <f t="shared" ca="1" si="89"/>
        <v>0.4</v>
      </c>
      <c r="EQ18" s="21">
        <f t="shared" ca="1" si="90"/>
        <v>0</v>
      </c>
      <c r="ER18" s="22">
        <f t="shared" ca="1" si="91"/>
        <v>0</v>
      </c>
      <c r="ES18" s="22">
        <f t="shared" ca="1" si="92"/>
        <v>1</v>
      </c>
      <c r="ET18" s="47">
        <f t="shared" ca="1" si="93"/>
        <v>0</v>
      </c>
      <c r="EU18" s="64" t="s">
        <v>22</v>
      </c>
      <c r="EV18" s="66">
        <f t="shared" si="94"/>
        <v>0</v>
      </c>
      <c r="EW18" s="8">
        <f t="shared" si="95"/>
        <v>1</v>
      </c>
      <c r="EX18" s="8">
        <f t="shared" si="96"/>
        <v>10</v>
      </c>
      <c r="EY18" s="8">
        <f t="shared" si="97"/>
        <v>4</v>
      </c>
      <c r="EZ18" s="9">
        <f t="shared" si="98"/>
        <v>0.12903225806451613</v>
      </c>
      <c r="FA18" s="9">
        <f t="shared" si="99"/>
        <v>1</v>
      </c>
      <c r="FB18" s="126">
        <f t="shared" si="100"/>
        <v>0.1</v>
      </c>
      <c r="FC18" s="100">
        <f t="shared" ca="1" si="101"/>
        <v>0.16000000000000003</v>
      </c>
    </row>
    <row r="19" spans="2:159" x14ac:dyDescent="0.25">
      <c r="B19" s="31">
        <v>0.36855116156745715</v>
      </c>
      <c r="C19" s="51" t="s">
        <v>9</v>
      </c>
      <c r="D19" s="6">
        <v>0</v>
      </c>
      <c r="E19" s="91" t="s">
        <v>8</v>
      </c>
      <c r="F19" s="6">
        <v>1</v>
      </c>
      <c r="G19" s="21">
        <f t="shared" si="8"/>
        <v>0</v>
      </c>
      <c r="H19" s="22">
        <f t="shared" si="9"/>
        <v>1</v>
      </c>
      <c r="I19" s="22">
        <f t="shared" si="10"/>
        <v>0</v>
      </c>
      <c r="J19" s="47">
        <f t="shared" si="11"/>
        <v>0</v>
      </c>
      <c r="K19" s="56" t="s">
        <v>22</v>
      </c>
      <c r="L19" s="48">
        <f t="shared" si="102"/>
        <v>0</v>
      </c>
      <c r="M19" s="22">
        <f t="shared" si="12"/>
        <v>1</v>
      </c>
      <c r="N19" s="8">
        <f t="shared" si="13"/>
        <v>2</v>
      </c>
      <c r="O19" s="8">
        <f t="shared" si="14"/>
        <v>13</v>
      </c>
      <c r="P19" s="9">
        <f t="shared" si="15"/>
        <v>0.41935483870967744</v>
      </c>
      <c r="Q19" s="61">
        <f t="shared" si="16"/>
        <v>0.2</v>
      </c>
      <c r="R19" s="126">
        <f t="shared" si="17"/>
        <v>4.5161290322580663E-2</v>
      </c>
      <c r="S19" s="128">
        <f t="shared" si="18"/>
        <v>1</v>
      </c>
      <c r="V19" s="31">
        <v>0.67410836646335948</v>
      </c>
      <c r="W19" s="51" t="s">
        <v>8</v>
      </c>
      <c r="X19" s="6">
        <v>1</v>
      </c>
      <c r="Y19" s="91" t="s">
        <v>8</v>
      </c>
      <c r="Z19" s="6">
        <v>1</v>
      </c>
      <c r="AA19" s="21">
        <f t="shared" si="19"/>
        <v>1</v>
      </c>
      <c r="AB19" s="22">
        <f t="shared" si="20"/>
        <v>0</v>
      </c>
      <c r="AC19" s="22">
        <f t="shared" si="21"/>
        <v>0</v>
      </c>
      <c r="AD19" s="47">
        <f t="shared" si="22"/>
        <v>0</v>
      </c>
      <c r="AE19" s="64" t="s">
        <v>22</v>
      </c>
      <c r="AF19" s="66">
        <f t="shared" si="103"/>
        <v>1</v>
      </c>
      <c r="AG19" s="8">
        <f t="shared" si="23"/>
        <v>0</v>
      </c>
      <c r="AH19" s="8">
        <f t="shared" si="24"/>
        <v>4</v>
      </c>
      <c r="AI19" s="8">
        <f t="shared" si="25"/>
        <v>11</v>
      </c>
      <c r="AJ19" s="9">
        <f t="shared" si="26"/>
        <v>0.35483870967741937</v>
      </c>
      <c r="AK19" s="9">
        <f t="shared" si="27"/>
        <v>0.4</v>
      </c>
      <c r="AL19" s="126">
        <f t="shared" si="28"/>
        <v>2.9032258064516134E-2</v>
      </c>
      <c r="AM19" s="128">
        <f t="shared" si="29"/>
        <v>0</v>
      </c>
      <c r="AP19" s="31">
        <v>0.41476991631561799</v>
      </c>
      <c r="AQ19" s="51" t="s">
        <v>9</v>
      </c>
      <c r="AR19" s="6">
        <v>0</v>
      </c>
      <c r="AS19" s="51" t="str">
        <f t="shared" si="2"/>
        <v>N-clck</v>
      </c>
      <c r="AT19" s="6">
        <v>0.2</v>
      </c>
      <c r="AU19" s="4">
        <f t="shared" si="30"/>
        <v>0</v>
      </c>
      <c r="AV19" s="21">
        <f t="shared" si="31"/>
        <v>0</v>
      </c>
      <c r="AW19" s="22">
        <f t="shared" si="32"/>
        <v>1</v>
      </c>
      <c r="AX19" s="22">
        <f t="shared" si="33"/>
        <v>0</v>
      </c>
      <c r="AY19" s="47" t="s">
        <v>22</v>
      </c>
      <c r="AZ19" s="64">
        <f t="shared" si="104"/>
        <v>0</v>
      </c>
      <c r="BA19" s="8">
        <f t="shared" si="34"/>
        <v>1</v>
      </c>
      <c r="BB19" s="8">
        <f t="shared" si="35"/>
        <v>10</v>
      </c>
      <c r="BC19" s="8">
        <f t="shared" si="36"/>
        <v>5</v>
      </c>
      <c r="BD19" s="9">
        <f t="shared" si="37"/>
        <v>0.16129032258064516</v>
      </c>
      <c r="BE19" s="9">
        <f t="shared" si="38"/>
        <v>1</v>
      </c>
      <c r="BF19" s="126">
        <f t="shared" si="39"/>
        <v>0.13870967741935483</v>
      </c>
      <c r="BG19" s="128">
        <f t="shared" si="40"/>
        <v>4.0000000000000008E-2</v>
      </c>
      <c r="BJ19" s="79">
        <v>0.27275887075395189</v>
      </c>
      <c r="BK19" s="51" t="s">
        <v>9</v>
      </c>
      <c r="BL19" s="6">
        <v>0</v>
      </c>
      <c r="BM19" s="91" t="str">
        <f t="shared" si="4"/>
        <v>N-clck</v>
      </c>
      <c r="BN19" s="6">
        <v>0.4</v>
      </c>
      <c r="BO19" s="21">
        <f t="shared" si="41"/>
        <v>0</v>
      </c>
      <c r="BP19" s="22">
        <f t="shared" si="42"/>
        <v>0</v>
      </c>
      <c r="BQ19" s="22">
        <f t="shared" si="43"/>
        <v>1</v>
      </c>
      <c r="BR19" s="47">
        <f t="shared" si="44"/>
        <v>0</v>
      </c>
      <c r="BS19" s="64" t="s">
        <v>22</v>
      </c>
      <c r="BT19" s="66">
        <f t="shared" si="45"/>
        <v>0</v>
      </c>
      <c r="BU19" s="8">
        <f t="shared" si="46"/>
        <v>1</v>
      </c>
      <c r="BV19" s="8">
        <f t="shared" si="47"/>
        <v>9</v>
      </c>
      <c r="BW19" s="8">
        <f t="shared" si="48"/>
        <v>6</v>
      </c>
      <c r="BX19" s="9">
        <f t="shared" si="49"/>
        <v>0.19354838709677419</v>
      </c>
      <c r="BY19" s="9">
        <f t="shared" si="50"/>
        <v>0.9</v>
      </c>
      <c r="BZ19" s="126">
        <f t="shared" si="51"/>
        <v>0.17419354838709677</v>
      </c>
      <c r="CA19" s="128">
        <f t="shared" si="52"/>
        <v>0.16000000000000003</v>
      </c>
      <c r="CD19" s="79">
        <v>0.37198603002109465</v>
      </c>
      <c r="CE19" s="51" t="s">
        <v>9</v>
      </c>
      <c r="CF19" s="6">
        <v>0</v>
      </c>
      <c r="CG19" s="91" t="s">
        <v>9</v>
      </c>
      <c r="CH19" s="6">
        <v>0.4</v>
      </c>
      <c r="CI19" s="21">
        <f t="shared" si="53"/>
        <v>0</v>
      </c>
      <c r="CJ19" s="22">
        <f t="shared" si="54"/>
        <v>0</v>
      </c>
      <c r="CK19" s="22">
        <f t="shared" si="55"/>
        <v>1</v>
      </c>
      <c r="CL19" s="47">
        <f t="shared" si="56"/>
        <v>0</v>
      </c>
      <c r="CM19" s="64" t="s">
        <v>22</v>
      </c>
      <c r="CN19" s="66">
        <f t="shared" si="57"/>
        <v>0</v>
      </c>
      <c r="CO19" s="8">
        <f t="shared" si="58"/>
        <v>1</v>
      </c>
      <c r="CP19" s="8">
        <f t="shared" si="59"/>
        <v>9</v>
      </c>
      <c r="CQ19" s="8">
        <f t="shared" si="60"/>
        <v>6</v>
      </c>
      <c r="CR19" s="9">
        <f t="shared" si="61"/>
        <v>0.19354838709677419</v>
      </c>
      <c r="CS19" s="9">
        <f t="shared" si="62"/>
        <v>0.9</v>
      </c>
      <c r="CT19" s="126">
        <f t="shared" si="63"/>
        <v>0.11290322580645162</v>
      </c>
      <c r="CU19" s="100">
        <f t="shared" si="64"/>
        <v>0.16000000000000003</v>
      </c>
      <c r="CX19" s="79">
        <v>0.21471747527262097</v>
      </c>
      <c r="CY19" s="51" t="s">
        <v>8</v>
      </c>
      <c r="CZ19" s="6">
        <v>1</v>
      </c>
      <c r="DA19" s="91" t="str">
        <f t="shared" si="5"/>
        <v>CLCK</v>
      </c>
      <c r="DB19" s="6">
        <v>0.59427980738321196</v>
      </c>
      <c r="DC19" s="21">
        <f t="shared" si="65"/>
        <v>1</v>
      </c>
      <c r="DD19" s="22">
        <f t="shared" si="66"/>
        <v>0</v>
      </c>
      <c r="DE19" s="22">
        <f t="shared" si="67"/>
        <v>0</v>
      </c>
      <c r="DF19" s="47">
        <f t="shared" si="68"/>
        <v>0</v>
      </c>
      <c r="DG19" s="64" t="s">
        <v>22</v>
      </c>
      <c r="DH19" s="66">
        <f t="shared" si="69"/>
        <v>1</v>
      </c>
      <c r="DI19" s="8">
        <f t="shared" si="70"/>
        <v>0</v>
      </c>
      <c r="DJ19" s="8">
        <f t="shared" si="71"/>
        <v>7</v>
      </c>
      <c r="DK19" s="8">
        <f t="shared" si="72"/>
        <v>8</v>
      </c>
      <c r="DL19" s="9">
        <f t="shared" si="73"/>
        <v>0.25806451612903225</v>
      </c>
      <c r="DM19" s="9">
        <f t="shared" si="74"/>
        <v>0.7</v>
      </c>
      <c r="DN19" s="126">
        <f t="shared" si="75"/>
        <v>9.6774193548387101E-3</v>
      </c>
      <c r="DO19" s="100">
        <f t="shared" si="76"/>
        <v>0.16460887469700358</v>
      </c>
      <c r="DR19" s="79">
        <v>0.37198603002109465</v>
      </c>
      <c r="DS19" s="51" t="s">
        <v>9</v>
      </c>
      <c r="DT19" s="6">
        <v>0</v>
      </c>
      <c r="DU19" s="91" t="str">
        <f t="shared" si="6"/>
        <v>CLCK</v>
      </c>
      <c r="DV19" s="6">
        <v>0.5</v>
      </c>
      <c r="DW19" s="21">
        <f t="shared" si="77"/>
        <v>0</v>
      </c>
      <c r="DX19" s="22">
        <f t="shared" si="78"/>
        <v>1</v>
      </c>
      <c r="DY19" s="22">
        <f t="shared" si="79"/>
        <v>0</v>
      </c>
      <c r="DZ19" s="47">
        <f t="shared" si="80"/>
        <v>0</v>
      </c>
      <c r="EA19" s="64" t="s">
        <v>22</v>
      </c>
      <c r="EB19" s="66">
        <f t="shared" si="81"/>
        <v>0</v>
      </c>
      <c r="EC19" s="8">
        <f t="shared" si="82"/>
        <v>1</v>
      </c>
      <c r="ED19" s="8">
        <f t="shared" si="83"/>
        <v>10</v>
      </c>
      <c r="EE19" s="8">
        <f t="shared" si="84"/>
        <v>5</v>
      </c>
      <c r="EF19" s="9">
        <f t="shared" si="85"/>
        <v>0.16129032258064516</v>
      </c>
      <c r="EG19" s="9">
        <f t="shared" si="86"/>
        <v>1</v>
      </c>
      <c r="EH19" s="126">
        <f t="shared" si="87"/>
        <v>0.1193548387096774</v>
      </c>
      <c r="EI19" s="100">
        <f t="shared" si="88"/>
        <v>0.25</v>
      </c>
      <c r="EL19" s="79">
        <v>0.70570668994207519</v>
      </c>
      <c r="EM19" s="51" t="s">
        <v>9</v>
      </c>
      <c r="EN19" s="6">
        <v>0</v>
      </c>
      <c r="EO19" s="91" t="str">
        <f t="shared" ca="1" si="7"/>
        <v>N-clck</v>
      </c>
      <c r="EP19" s="6">
        <f t="shared" ca="1" si="89"/>
        <v>0.4</v>
      </c>
      <c r="EQ19" s="21">
        <f t="shared" ca="1" si="90"/>
        <v>0</v>
      </c>
      <c r="ER19" s="22">
        <f t="shared" ca="1" si="91"/>
        <v>0</v>
      </c>
      <c r="ES19" s="22">
        <f t="shared" ca="1" si="92"/>
        <v>1</v>
      </c>
      <c r="ET19" s="47">
        <f t="shared" ca="1" si="93"/>
        <v>0</v>
      </c>
      <c r="EU19" s="64" t="s">
        <v>22</v>
      </c>
      <c r="EV19" s="66">
        <f t="shared" si="94"/>
        <v>0</v>
      </c>
      <c r="EW19" s="8">
        <f t="shared" si="95"/>
        <v>1</v>
      </c>
      <c r="EX19" s="8">
        <f t="shared" si="96"/>
        <v>10</v>
      </c>
      <c r="EY19" s="8">
        <f t="shared" si="97"/>
        <v>5</v>
      </c>
      <c r="EZ19" s="9">
        <f t="shared" si="98"/>
        <v>0.16129032258064516</v>
      </c>
      <c r="FA19" s="9">
        <f t="shared" si="99"/>
        <v>1</v>
      </c>
      <c r="FB19" s="126">
        <f t="shared" si="100"/>
        <v>0.13225806451612904</v>
      </c>
      <c r="FC19" s="100">
        <f t="shared" ca="1" si="101"/>
        <v>0.16000000000000003</v>
      </c>
    </row>
    <row r="20" spans="2:159" x14ac:dyDescent="0.25">
      <c r="B20" s="31">
        <v>0.37198603002109465</v>
      </c>
      <c r="C20" s="51" t="s">
        <v>9</v>
      </c>
      <c r="D20" s="6">
        <v>0</v>
      </c>
      <c r="E20" s="91" t="s">
        <v>8</v>
      </c>
      <c r="F20" s="6">
        <v>1</v>
      </c>
      <c r="G20" s="21">
        <f t="shared" si="8"/>
        <v>0</v>
      </c>
      <c r="H20" s="22">
        <f t="shared" si="9"/>
        <v>1</v>
      </c>
      <c r="I20" s="22">
        <f t="shared" si="10"/>
        <v>0</v>
      </c>
      <c r="J20" s="47">
        <f t="shared" si="11"/>
        <v>0</v>
      </c>
      <c r="K20" s="56" t="s">
        <v>22</v>
      </c>
      <c r="L20" s="48">
        <f t="shared" si="102"/>
        <v>0</v>
      </c>
      <c r="M20" s="22">
        <f t="shared" si="12"/>
        <v>1</v>
      </c>
      <c r="N20" s="8">
        <f t="shared" si="13"/>
        <v>2</v>
      </c>
      <c r="O20" s="8">
        <f t="shared" si="14"/>
        <v>14</v>
      </c>
      <c r="P20" s="9">
        <f t="shared" si="15"/>
        <v>0.45161290322580644</v>
      </c>
      <c r="Q20" s="61">
        <f t="shared" si="16"/>
        <v>0.2</v>
      </c>
      <c r="R20" s="126">
        <f t="shared" si="17"/>
        <v>5.1612903225806465E-2</v>
      </c>
      <c r="S20" s="128">
        <f t="shared" si="18"/>
        <v>1</v>
      </c>
      <c r="V20" s="31">
        <v>0.69048125281829098</v>
      </c>
      <c r="W20" s="51" t="s">
        <v>9</v>
      </c>
      <c r="X20" s="6">
        <v>0</v>
      </c>
      <c r="Y20" s="91" t="s">
        <v>8</v>
      </c>
      <c r="Z20" s="6">
        <v>1</v>
      </c>
      <c r="AA20" s="21">
        <f t="shared" si="19"/>
        <v>0</v>
      </c>
      <c r="AB20" s="22">
        <f t="shared" si="20"/>
        <v>1</v>
      </c>
      <c r="AC20" s="22">
        <f t="shared" si="21"/>
        <v>0</v>
      </c>
      <c r="AD20" s="47">
        <f t="shared" si="22"/>
        <v>0</v>
      </c>
      <c r="AE20" s="64" t="s">
        <v>22</v>
      </c>
      <c r="AF20" s="66">
        <f t="shared" si="103"/>
        <v>0</v>
      </c>
      <c r="AG20" s="8">
        <f t="shared" si="23"/>
        <v>1</v>
      </c>
      <c r="AH20" s="8">
        <f t="shared" si="24"/>
        <v>4</v>
      </c>
      <c r="AI20" s="8">
        <f t="shared" si="25"/>
        <v>12</v>
      </c>
      <c r="AJ20" s="9">
        <f t="shared" si="26"/>
        <v>0.38709677419354838</v>
      </c>
      <c r="AK20" s="9">
        <f t="shared" si="27"/>
        <v>0.4</v>
      </c>
      <c r="AL20" s="126">
        <f t="shared" si="28"/>
        <v>4.1935483870967738E-2</v>
      </c>
      <c r="AM20" s="128">
        <f t="shared" si="29"/>
        <v>1</v>
      </c>
      <c r="AP20" s="31">
        <v>0.70570668994207519</v>
      </c>
      <c r="AQ20" s="51" t="s">
        <v>9</v>
      </c>
      <c r="AR20" s="6">
        <v>0</v>
      </c>
      <c r="AS20" s="51" t="str">
        <f t="shared" si="2"/>
        <v>N-clck</v>
      </c>
      <c r="AT20" s="6">
        <v>0.2</v>
      </c>
      <c r="AU20" s="4">
        <f t="shared" si="30"/>
        <v>0</v>
      </c>
      <c r="AV20" s="21">
        <f t="shared" si="31"/>
        <v>0</v>
      </c>
      <c r="AW20" s="22">
        <f t="shared" si="32"/>
        <v>1</v>
      </c>
      <c r="AX20" s="22">
        <f t="shared" si="33"/>
        <v>0</v>
      </c>
      <c r="AY20" s="47" t="s">
        <v>22</v>
      </c>
      <c r="AZ20" s="64">
        <f t="shared" si="104"/>
        <v>0</v>
      </c>
      <c r="BA20" s="8">
        <f t="shared" si="34"/>
        <v>1</v>
      </c>
      <c r="BB20" s="8">
        <f t="shared" si="35"/>
        <v>10</v>
      </c>
      <c r="BC20" s="8">
        <f t="shared" si="36"/>
        <v>6</v>
      </c>
      <c r="BD20" s="9">
        <f t="shared" si="37"/>
        <v>0.19354838709677419</v>
      </c>
      <c r="BE20" s="9">
        <f t="shared" si="38"/>
        <v>1</v>
      </c>
      <c r="BF20" s="126">
        <f t="shared" si="39"/>
        <v>0.17096774193548386</v>
      </c>
      <c r="BG20" s="128">
        <f t="shared" si="40"/>
        <v>4.0000000000000008E-2</v>
      </c>
      <c r="BJ20" s="79">
        <v>0.290781380610316</v>
      </c>
      <c r="BK20" s="51" t="s">
        <v>9</v>
      </c>
      <c r="BL20" s="6">
        <v>0</v>
      </c>
      <c r="BM20" s="91" t="str">
        <f t="shared" si="4"/>
        <v>N-clck</v>
      </c>
      <c r="BN20" s="6">
        <v>0.4</v>
      </c>
      <c r="BO20" s="21">
        <f t="shared" si="41"/>
        <v>0</v>
      </c>
      <c r="BP20" s="22">
        <f t="shared" si="42"/>
        <v>0</v>
      </c>
      <c r="BQ20" s="22">
        <f t="shared" si="43"/>
        <v>1</v>
      </c>
      <c r="BR20" s="47">
        <f t="shared" si="44"/>
        <v>0</v>
      </c>
      <c r="BS20" s="64" t="s">
        <v>22</v>
      </c>
      <c r="BT20" s="66">
        <f t="shared" si="45"/>
        <v>0</v>
      </c>
      <c r="BU20" s="8">
        <f t="shared" si="46"/>
        <v>1</v>
      </c>
      <c r="BV20" s="8">
        <f t="shared" si="47"/>
        <v>9</v>
      </c>
      <c r="BW20" s="8">
        <f t="shared" si="48"/>
        <v>7</v>
      </c>
      <c r="BX20" s="9">
        <f t="shared" si="49"/>
        <v>0.22580645161290322</v>
      </c>
      <c r="BY20" s="9">
        <f t="shared" si="50"/>
        <v>0.9</v>
      </c>
      <c r="BZ20" s="126">
        <f t="shared" si="51"/>
        <v>0.20322580645161289</v>
      </c>
      <c r="CA20" s="128">
        <f t="shared" si="52"/>
        <v>0.16000000000000003</v>
      </c>
      <c r="CD20" s="79">
        <v>0.99134896273592676</v>
      </c>
      <c r="CE20" s="51" t="s">
        <v>9</v>
      </c>
      <c r="CF20" s="6">
        <v>0</v>
      </c>
      <c r="CG20" s="91" t="s">
        <v>9</v>
      </c>
      <c r="CH20" s="6">
        <v>0.4</v>
      </c>
      <c r="CI20" s="21">
        <f t="shared" si="53"/>
        <v>0</v>
      </c>
      <c r="CJ20" s="22">
        <f t="shared" si="54"/>
        <v>0</v>
      </c>
      <c r="CK20" s="22">
        <f t="shared" si="55"/>
        <v>1</v>
      </c>
      <c r="CL20" s="47">
        <f t="shared" si="56"/>
        <v>0</v>
      </c>
      <c r="CM20" s="64" t="s">
        <v>22</v>
      </c>
      <c r="CN20" s="66">
        <f t="shared" si="57"/>
        <v>0</v>
      </c>
      <c r="CO20" s="8">
        <f t="shared" si="58"/>
        <v>1</v>
      </c>
      <c r="CP20" s="8">
        <f t="shared" si="59"/>
        <v>9</v>
      </c>
      <c r="CQ20" s="8">
        <f t="shared" si="60"/>
        <v>7</v>
      </c>
      <c r="CR20" s="9">
        <f t="shared" si="61"/>
        <v>0.22580645161290322</v>
      </c>
      <c r="CS20" s="9">
        <f t="shared" si="62"/>
        <v>0.9</v>
      </c>
      <c r="CT20" s="126">
        <f t="shared" si="63"/>
        <v>0.14193548387096774</v>
      </c>
      <c r="CU20" s="100">
        <f t="shared" si="64"/>
        <v>0.16000000000000003</v>
      </c>
      <c r="CX20" s="79">
        <v>0.27275887075395189</v>
      </c>
      <c r="CY20" s="51" t="s">
        <v>9</v>
      </c>
      <c r="CZ20" s="6">
        <v>0</v>
      </c>
      <c r="DA20" s="91" t="str">
        <f t="shared" si="5"/>
        <v>CLCK</v>
      </c>
      <c r="DB20" s="6">
        <v>0.58181394993974866</v>
      </c>
      <c r="DC20" s="21">
        <f t="shared" si="65"/>
        <v>0</v>
      </c>
      <c r="DD20" s="22">
        <f t="shared" si="66"/>
        <v>1</v>
      </c>
      <c r="DE20" s="22">
        <f t="shared" si="67"/>
        <v>0</v>
      </c>
      <c r="DF20" s="47">
        <f t="shared" si="68"/>
        <v>0</v>
      </c>
      <c r="DG20" s="64" t="s">
        <v>22</v>
      </c>
      <c r="DH20" s="66">
        <f t="shared" si="69"/>
        <v>0</v>
      </c>
      <c r="DI20" s="8">
        <f t="shared" si="70"/>
        <v>1</v>
      </c>
      <c r="DJ20" s="8">
        <f t="shared" si="71"/>
        <v>7</v>
      </c>
      <c r="DK20" s="8">
        <f t="shared" si="72"/>
        <v>9</v>
      </c>
      <c r="DL20" s="9">
        <f t="shared" si="73"/>
        <v>0.29032258064516131</v>
      </c>
      <c r="DM20" s="9">
        <f t="shared" si="74"/>
        <v>0.7</v>
      </c>
      <c r="DN20" s="126">
        <f t="shared" si="75"/>
        <v>3.2258064516129045E-2</v>
      </c>
      <c r="DO20" s="100">
        <f t="shared" si="76"/>
        <v>0.33850747234449236</v>
      </c>
      <c r="DR20" s="79">
        <v>0.49045766574079752</v>
      </c>
      <c r="DS20" s="51" t="s">
        <v>9</v>
      </c>
      <c r="DT20" s="6">
        <v>0</v>
      </c>
      <c r="DU20" s="91" t="str">
        <f t="shared" si="6"/>
        <v>CLCK</v>
      </c>
      <c r="DV20" s="6">
        <v>0.5</v>
      </c>
      <c r="DW20" s="21">
        <f t="shared" si="77"/>
        <v>0</v>
      </c>
      <c r="DX20" s="22">
        <f t="shared" si="78"/>
        <v>1</v>
      </c>
      <c r="DY20" s="22">
        <f t="shared" si="79"/>
        <v>0</v>
      </c>
      <c r="DZ20" s="47">
        <f t="shared" si="80"/>
        <v>0</v>
      </c>
      <c r="EA20" s="64" t="s">
        <v>22</v>
      </c>
      <c r="EB20" s="66">
        <f t="shared" si="81"/>
        <v>0</v>
      </c>
      <c r="EC20" s="8">
        <f t="shared" si="82"/>
        <v>1</v>
      </c>
      <c r="ED20" s="8">
        <f t="shared" si="83"/>
        <v>10</v>
      </c>
      <c r="EE20" s="8">
        <f t="shared" si="84"/>
        <v>6</v>
      </c>
      <c r="EF20" s="9">
        <f t="shared" si="85"/>
        <v>0.19354838709677419</v>
      </c>
      <c r="EG20" s="9">
        <f t="shared" si="86"/>
        <v>1</v>
      </c>
      <c r="EH20" s="126">
        <f t="shared" si="87"/>
        <v>0.15161290322580645</v>
      </c>
      <c r="EI20" s="100">
        <f t="shared" si="88"/>
        <v>0.25</v>
      </c>
      <c r="EL20" s="79">
        <v>0.37198603002109465</v>
      </c>
      <c r="EM20" s="51" t="s">
        <v>9</v>
      </c>
      <c r="EN20" s="6">
        <v>0</v>
      </c>
      <c r="EO20" s="91" t="str">
        <f t="shared" ca="1" si="7"/>
        <v>N-clck</v>
      </c>
      <c r="EP20" s="6">
        <f t="shared" ca="1" si="89"/>
        <v>0.4</v>
      </c>
      <c r="EQ20" s="21">
        <f t="shared" ca="1" si="90"/>
        <v>0</v>
      </c>
      <c r="ER20" s="22">
        <f t="shared" ca="1" si="91"/>
        <v>0</v>
      </c>
      <c r="ES20" s="22">
        <f t="shared" ca="1" si="92"/>
        <v>1</v>
      </c>
      <c r="ET20" s="47">
        <f t="shared" ca="1" si="93"/>
        <v>0</v>
      </c>
      <c r="EU20" s="64" t="s">
        <v>22</v>
      </c>
      <c r="EV20" s="66">
        <f t="shared" si="94"/>
        <v>0</v>
      </c>
      <c r="EW20" s="8">
        <f t="shared" si="95"/>
        <v>1</v>
      </c>
      <c r="EX20" s="8">
        <f t="shared" si="96"/>
        <v>10</v>
      </c>
      <c r="EY20" s="8">
        <f t="shared" si="97"/>
        <v>6</v>
      </c>
      <c r="EZ20" s="9">
        <f t="shared" si="98"/>
        <v>0.19354838709677419</v>
      </c>
      <c r="FA20" s="9">
        <f t="shared" si="99"/>
        <v>1</v>
      </c>
      <c r="FB20" s="126">
        <f t="shared" si="100"/>
        <v>0.16451612903225807</v>
      </c>
      <c r="FC20" s="100">
        <f t="shared" ca="1" si="101"/>
        <v>0.16000000000000003</v>
      </c>
    </row>
    <row r="21" spans="2:159" x14ac:dyDescent="0.25">
      <c r="B21" s="31">
        <v>0.41476991631561799</v>
      </c>
      <c r="C21" s="51" t="s">
        <v>9</v>
      </c>
      <c r="D21" s="6">
        <v>0</v>
      </c>
      <c r="E21" s="91" t="s">
        <v>8</v>
      </c>
      <c r="F21" s="6">
        <v>1</v>
      </c>
      <c r="G21" s="21">
        <f t="shared" si="8"/>
        <v>0</v>
      </c>
      <c r="H21" s="22">
        <f t="shared" si="9"/>
        <v>1</v>
      </c>
      <c r="I21" s="22">
        <f t="shared" si="10"/>
        <v>0</v>
      </c>
      <c r="J21" s="47">
        <f t="shared" si="11"/>
        <v>0</v>
      </c>
      <c r="K21" s="56" t="s">
        <v>22</v>
      </c>
      <c r="L21" s="48">
        <f t="shared" si="102"/>
        <v>0</v>
      </c>
      <c r="M21" s="22">
        <f t="shared" si="12"/>
        <v>1</v>
      </c>
      <c r="N21" s="8">
        <f t="shared" si="13"/>
        <v>2</v>
      </c>
      <c r="O21" s="8">
        <f t="shared" si="14"/>
        <v>15</v>
      </c>
      <c r="P21" s="9">
        <f t="shared" si="15"/>
        <v>0.4838709677419355</v>
      </c>
      <c r="Q21" s="61">
        <f t="shared" si="16"/>
        <v>0.2</v>
      </c>
      <c r="R21" s="126">
        <f t="shared" si="17"/>
        <v>5.8064516129032281E-2</v>
      </c>
      <c r="S21" s="128">
        <f t="shared" si="18"/>
        <v>1</v>
      </c>
      <c r="V21" s="31">
        <v>0.70573337997915353</v>
      </c>
      <c r="W21" s="51" t="s">
        <v>9</v>
      </c>
      <c r="X21" s="6">
        <v>0</v>
      </c>
      <c r="Y21" s="91" t="s">
        <v>8</v>
      </c>
      <c r="Z21" s="6">
        <v>1</v>
      </c>
      <c r="AA21" s="21">
        <f t="shared" si="19"/>
        <v>0</v>
      </c>
      <c r="AB21" s="22">
        <f t="shared" si="20"/>
        <v>1</v>
      </c>
      <c r="AC21" s="22">
        <f t="shared" si="21"/>
        <v>0</v>
      </c>
      <c r="AD21" s="47">
        <f t="shared" si="22"/>
        <v>0</v>
      </c>
      <c r="AE21" s="64" t="s">
        <v>22</v>
      </c>
      <c r="AF21" s="66">
        <f t="shared" si="103"/>
        <v>0</v>
      </c>
      <c r="AG21" s="8">
        <f t="shared" si="23"/>
        <v>1</v>
      </c>
      <c r="AH21" s="8">
        <f t="shared" si="24"/>
        <v>4</v>
      </c>
      <c r="AI21" s="8">
        <f t="shared" si="25"/>
        <v>13</v>
      </c>
      <c r="AJ21" s="9">
        <f t="shared" si="26"/>
        <v>0.41935483870967744</v>
      </c>
      <c r="AK21" s="9">
        <f t="shared" si="27"/>
        <v>0.4</v>
      </c>
      <c r="AL21" s="126">
        <f t="shared" si="28"/>
        <v>5.4838709677419363E-2</v>
      </c>
      <c r="AM21" s="128">
        <f t="shared" si="29"/>
        <v>1</v>
      </c>
      <c r="AP21" s="31">
        <v>0.72666013726607281</v>
      </c>
      <c r="AQ21" s="51" t="s">
        <v>9</v>
      </c>
      <c r="AR21" s="6">
        <v>0</v>
      </c>
      <c r="AS21" s="51" t="str">
        <f t="shared" si="2"/>
        <v>N-clck</v>
      </c>
      <c r="AT21" s="6">
        <v>0.2</v>
      </c>
      <c r="AU21" s="4">
        <f t="shared" si="30"/>
        <v>0</v>
      </c>
      <c r="AV21" s="21">
        <f t="shared" si="31"/>
        <v>0</v>
      </c>
      <c r="AW21" s="22">
        <f t="shared" si="32"/>
        <v>1</v>
      </c>
      <c r="AX21" s="22">
        <f t="shared" si="33"/>
        <v>0</v>
      </c>
      <c r="AY21" s="47" t="s">
        <v>22</v>
      </c>
      <c r="AZ21" s="64">
        <f t="shared" si="104"/>
        <v>0</v>
      </c>
      <c r="BA21" s="8">
        <f t="shared" si="34"/>
        <v>1</v>
      </c>
      <c r="BB21" s="8">
        <f t="shared" si="35"/>
        <v>10</v>
      </c>
      <c r="BC21" s="8">
        <f t="shared" si="36"/>
        <v>7</v>
      </c>
      <c r="BD21" s="9">
        <f t="shared" si="37"/>
        <v>0.22580645161290322</v>
      </c>
      <c r="BE21" s="9">
        <f t="shared" si="38"/>
        <v>1</v>
      </c>
      <c r="BF21" s="126">
        <f t="shared" si="39"/>
        <v>0.20322580645161289</v>
      </c>
      <c r="BG21" s="128">
        <f t="shared" si="40"/>
        <v>4.0000000000000008E-2</v>
      </c>
      <c r="BJ21" s="79">
        <v>0.69048125281829098</v>
      </c>
      <c r="BK21" s="51" t="s">
        <v>9</v>
      </c>
      <c r="BL21" s="6">
        <v>0</v>
      </c>
      <c r="BM21" s="91" t="str">
        <f t="shared" si="4"/>
        <v>N-clck</v>
      </c>
      <c r="BN21" s="6">
        <v>0.4</v>
      </c>
      <c r="BO21" s="21">
        <f t="shared" si="41"/>
        <v>0</v>
      </c>
      <c r="BP21" s="22">
        <f t="shared" si="42"/>
        <v>0</v>
      </c>
      <c r="BQ21" s="22">
        <f t="shared" si="43"/>
        <v>1</v>
      </c>
      <c r="BR21" s="47">
        <f t="shared" si="44"/>
        <v>0</v>
      </c>
      <c r="BS21" s="64" t="s">
        <v>22</v>
      </c>
      <c r="BT21" s="66">
        <f t="shared" si="45"/>
        <v>0</v>
      </c>
      <c r="BU21" s="8">
        <f t="shared" si="46"/>
        <v>1</v>
      </c>
      <c r="BV21" s="8">
        <f t="shared" si="47"/>
        <v>9</v>
      </c>
      <c r="BW21" s="8">
        <f t="shared" si="48"/>
        <v>8</v>
      </c>
      <c r="BX21" s="9">
        <f t="shared" si="49"/>
        <v>0.25806451612903225</v>
      </c>
      <c r="BY21" s="9">
        <f t="shared" si="50"/>
        <v>0.9</v>
      </c>
      <c r="BZ21" s="126">
        <f t="shared" si="51"/>
        <v>0.23225806451612901</v>
      </c>
      <c r="CA21" s="128">
        <f t="shared" si="52"/>
        <v>0.16000000000000003</v>
      </c>
      <c r="CD21" s="79">
        <v>0.28766154893855478</v>
      </c>
      <c r="CE21" s="51" t="s">
        <v>9</v>
      </c>
      <c r="CF21" s="6">
        <v>0</v>
      </c>
      <c r="CG21" s="91" t="s">
        <v>9</v>
      </c>
      <c r="CH21" s="6">
        <v>0.4</v>
      </c>
      <c r="CI21" s="21">
        <f t="shared" si="53"/>
        <v>0</v>
      </c>
      <c r="CJ21" s="22">
        <f t="shared" si="54"/>
        <v>0</v>
      </c>
      <c r="CK21" s="22">
        <f t="shared" si="55"/>
        <v>1</v>
      </c>
      <c r="CL21" s="47">
        <f t="shared" si="56"/>
        <v>0</v>
      </c>
      <c r="CM21" s="64" t="s">
        <v>22</v>
      </c>
      <c r="CN21" s="66">
        <f t="shared" si="57"/>
        <v>0</v>
      </c>
      <c r="CO21" s="8">
        <f t="shared" si="58"/>
        <v>1</v>
      </c>
      <c r="CP21" s="8">
        <f t="shared" si="59"/>
        <v>9</v>
      </c>
      <c r="CQ21" s="8">
        <f t="shared" si="60"/>
        <v>8</v>
      </c>
      <c r="CR21" s="9">
        <f t="shared" si="61"/>
        <v>0.25806451612903225</v>
      </c>
      <c r="CS21" s="9">
        <f t="shared" si="62"/>
        <v>0.9</v>
      </c>
      <c r="CT21" s="126">
        <f t="shared" si="63"/>
        <v>0.17096774193548386</v>
      </c>
      <c r="CU21" s="100">
        <f t="shared" si="64"/>
        <v>0.16000000000000003</v>
      </c>
      <c r="CX21" s="79">
        <v>0.72666013726607281</v>
      </c>
      <c r="CY21" s="51" t="s">
        <v>9</v>
      </c>
      <c r="CZ21" s="6">
        <v>0</v>
      </c>
      <c r="DA21" s="91" t="str">
        <f t="shared" si="5"/>
        <v>CLCK</v>
      </c>
      <c r="DB21" s="6">
        <v>0.51746092964147383</v>
      </c>
      <c r="DC21" s="21">
        <f t="shared" si="65"/>
        <v>0</v>
      </c>
      <c r="DD21" s="22">
        <f t="shared" si="66"/>
        <v>1</v>
      </c>
      <c r="DE21" s="22">
        <f t="shared" si="67"/>
        <v>0</v>
      </c>
      <c r="DF21" s="47">
        <f t="shared" si="68"/>
        <v>0</v>
      </c>
      <c r="DG21" s="64" t="s">
        <v>22</v>
      </c>
      <c r="DH21" s="66">
        <f t="shared" si="69"/>
        <v>0</v>
      </c>
      <c r="DI21" s="8">
        <f t="shared" si="70"/>
        <v>1</v>
      </c>
      <c r="DJ21" s="8">
        <f t="shared" si="71"/>
        <v>7</v>
      </c>
      <c r="DK21" s="8">
        <f t="shared" si="72"/>
        <v>10</v>
      </c>
      <c r="DL21" s="9">
        <f t="shared" si="73"/>
        <v>0.32258064516129031</v>
      </c>
      <c r="DM21" s="9">
        <f t="shared" si="74"/>
        <v>0.7</v>
      </c>
      <c r="DN21" s="126">
        <f t="shared" si="75"/>
        <v>5.4838709677419342E-2</v>
      </c>
      <c r="DO21" s="100">
        <f t="shared" si="76"/>
        <v>0.26776581370541835</v>
      </c>
      <c r="DR21" s="79">
        <v>7.3959513503463192E-2</v>
      </c>
      <c r="DS21" s="51" t="s">
        <v>9</v>
      </c>
      <c r="DT21" s="6">
        <v>0</v>
      </c>
      <c r="DU21" s="91" t="str">
        <f t="shared" si="6"/>
        <v>N-clck</v>
      </c>
      <c r="DV21" s="6">
        <v>0.4</v>
      </c>
      <c r="DW21" s="21">
        <f t="shared" si="77"/>
        <v>0</v>
      </c>
      <c r="DX21" s="22">
        <f t="shared" si="78"/>
        <v>0</v>
      </c>
      <c r="DY21" s="22">
        <f t="shared" si="79"/>
        <v>1</v>
      </c>
      <c r="DZ21" s="47">
        <f t="shared" si="80"/>
        <v>0</v>
      </c>
      <c r="EA21" s="64" t="s">
        <v>22</v>
      </c>
      <c r="EB21" s="66">
        <f t="shared" si="81"/>
        <v>0</v>
      </c>
      <c r="EC21" s="8">
        <f t="shared" si="82"/>
        <v>1</v>
      </c>
      <c r="ED21" s="8">
        <f t="shared" si="83"/>
        <v>10</v>
      </c>
      <c r="EE21" s="8">
        <f t="shared" si="84"/>
        <v>7</v>
      </c>
      <c r="EF21" s="9">
        <f t="shared" si="85"/>
        <v>0.22580645161290322</v>
      </c>
      <c r="EG21" s="9">
        <f t="shared" si="86"/>
        <v>1</v>
      </c>
      <c r="EH21" s="126">
        <f t="shared" si="87"/>
        <v>0.18387096774193548</v>
      </c>
      <c r="EI21" s="100">
        <f t="shared" si="88"/>
        <v>0.16000000000000003</v>
      </c>
      <c r="EL21" s="79">
        <v>0.72666013726607281</v>
      </c>
      <c r="EM21" s="51" t="s">
        <v>9</v>
      </c>
      <c r="EN21" s="6">
        <v>0</v>
      </c>
      <c r="EO21" s="91" t="str">
        <f t="shared" ca="1" si="7"/>
        <v>N-clck</v>
      </c>
      <c r="EP21" s="6">
        <f t="shared" ca="1" si="89"/>
        <v>0.3</v>
      </c>
      <c r="EQ21" s="21">
        <f t="shared" ca="1" si="90"/>
        <v>0</v>
      </c>
      <c r="ER21" s="22">
        <f t="shared" ca="1" si="91"/>
        <v>0</v>
      </c>
      <c r="ES21" s="22">
        <f t="shared" ca="1" si="92"/>
        <v>1</v>
      </c>
      <c r="ET21" s="47">
        <f t="shared" ca="1" si="93"/>
        <v>0</v>
      </c>
      <c r="EU21" s="64" t="s">
        <v>22</v>
      </c>
      <c r="EV21" s="66">
        <f t="shared" si="94"/>
        <v>0</v>
      </c>
      <c r="EW21" s="8">
        <f t="shared" si="95"/>
        <v>1</v>
      </c>
      <c r="EX21" s="8">
        <f t="shared" si="96"/>
        <v>10</v>
      </c>
      <c r="EY21" s="8">
        <f t="shared" si="97"/>
        <v>7</v>
      </c>
      <c r="EZ21" s="9">
        <f t="shared" si="98"/>
        <v>0.22580645161290322</v>
      </c>
      <c r="FA21" s="9">
        <f t="shared" si="99"/>
        <v>1</v>
      </c>
      <c r="FB21" s="126">
        <f t="shared" si="100"/>
        <v>0.1967741935483871</v>
      </c>
      <c r="FC21" s="100">
        <f t="shared" ca="1" si="101"/>
        <v>0.09</v>
      </c>
    </row>
    <row r="22" spans="2:159" x14ac:dyDescent="0.25">
      <c r="B22" s="31">
        <v>0.44434525506706324</v>
      </c>
      <c r="C22" s="51" t="s">
        <v>8</v>
      </c>
      <c r="D22" s="6">
        <v>1</v>
      </c>
      <c r="E22" s="91" t="s">
        <v>8</v>
      </c>
      <c r="F22" s="6">
        <v>1</v>
      </c>
      <c r="G22" s="21">
        <f t="shared" si="8"/>
        <v>1</v>
      </c>
      <c r="H22" s="22">
        <f t="shared" si="9"/>
        <v>0</v>
      </c>
      <c r="I22" s="22">
        <f t="shared" si="10"/>
        <v>0</v>
      </c>
      <c r="J22" s="47">
        <f t="shared" si="11"/>
        <v>0</v>
      </c>
      <c r="K22" s="56" t="s">
        <v>22</v>
      </c>
      <c r="L22" s="48">
        <f t="shared" si="102"/>
        <v>1</v>
      </c>
      <c r="M22" s="22">
        <f t="shared" si="12"/>
        <v>0</v>
      </c>
      <c r="N22" s="8">
        <f t="shared" si="13"/>
        <v>3</v>
      </c>
      <c r="O22" s="8">
        <f t="shared" si="14"/>
        <v>15</v>
      </c>
      <c r="P22" s="9">
        <f t="shared" si="15"/>
        <v>0.4838709677419355</v>
      </c>
      <c r="Q22" s="61">
        <f t="shared" si="16"/>
        <v>0.3</v>
      </c>
      <c r="R22" s="126">
        <f t="shared" si="17"/>
        <v>5.8064516129032281E-2</v>
      </c>
      <c r="S22" s="128">
        <f t="shared" si="18"/>
        <v>0</v>
      </c>
      <c r="V22" s="31">
        <v>0.75344104783043031</v>
      </c>
      <c r="W22" s="51" t="s">
        <v>8</v>
      </c>
      <c r="X22" s="6">
        <v>1</v>
      </c>
      <c r="Y22" s="91" t="s">
        <v>8</v>
      </c>
      <c r="Z22" s="6">
        <v>1</v>
      </c>
      <c r="AA22" s="21">
        <f t="shared" si="19"/>
        <v>1</v>
      </c>
      <c r="AB22" s="22">
        <f t="shared" si="20"/>
        <v>0</v>
      </c>
      <c r="AC22" s="22">
        <f t="shared" si="21"/>
        <v>0</v>
      </c>
      <c r="AD22" s="47">
        <f t="shared" si="22"/>
        <v>0</v>
      </c>
      <c r="AE22" s="64" t="s">
        <v>22</v>
      </c>
      <c r="AF22" s="66">
        <f t="shared" si="103"/>
        <v>1</v>
      </c>
      <c r="AG22" s="8">
        <f t="shared" si="23"/>
        <v>0</v>
      </c>
      <c r="AH22" s="8">
        <f t="shared" si="24"/>
        <v>5</v>
      </c>
      <c r="AI22" s="8">
        <f t="shared" si="25"/>
        <v>13</v>
      </c>
      <c r="AJ22" s="9">
        <f t="shared" si="26"/>
        <v>0.41935483870967744</v>
      </c>
      <c r="AK22" s="9">
        <f t="shared" si="27"/>
        <v>0.5</v>
      </c>
      <c r="AL22" s="126">
        <f t="shared" si="28"/>
        <v>5.4838709677419363E-2</v>
      </c>
      <c r="AM22" s="128">
        <f t="shared" si="29"/>
        <v>0</v>
      </c>
      <c r="AP22" s="31">
        <v>4.845574383750928E-2</v>
      </c>
      <c r="AQ22" s="51" t="s">
        <v>9</v>
      </c>
      <c r="AR22" s="6">
        <v>0</v>
      </c>
      <c r="AS22" s="51" t="str">
        <f t="shared" si="2"/>
        <v>N-clck</v>
      </c>
      <c r="AT22" s="6">
        <v>0.1</v>
      </c>
      <c r="AU22" s="4">
        <f t="shared" si="30"/>
        <v>0</v>
      </c>
      <c r="AV22" s="21">
        <f t="shared" si="31"/>
        <v>0</v>
      </c>
      <c r="AW22" s="22">
        <f t="shared" si="32"/>
        <v>1</v>
      </c>
      <c r="AX22" s="22">
        <f t="shared" si="33"/>
        <v>0</v>
      </c>
      <c r="AY22" s="47" t="s">
        <v>22</v>
      </c>
      <c r="AZ22" s="64">
        <f t="shared" si="104"/>
        <v>0</v>
      </c>
      <c r="BA22" s="8">
        <f t="shared" si="34"/>
        <v>1</v>
      </c>
      <c r="BB22" s="8">
        <f t="shared" si="35"/>
        <v>10</v>
      </c>
      <c r="BC22" s="8">
        <f t="shared" si="36"/>
        <v>8</v>
      </c>
      <c r="BD22" s="9">
        <f t="shared" si="37"/>
        <v>0.25806451612903225</v>
      </c>
      <c r="BE22" s="9">
        <f t="shared" si="38"/>
        <v>1</v>
      </c>
      <c r="BF22" s="126">
        <f t="shared" si="39"/>
        <v>0.23548387096774193</v>
      </c>
      <c r="BG22" s="128">
        <f t="shared" si="40"/>
        <v>1.0000000000000002E-2</v>
      </c>
      <c r="BJ22" s="79">
        <v>0.72666013726607281</v>
      </c>
      <c r="BK22" s="51" t="s">
        <v>9</v>
      </c>
      <c r="BL22" s="6">
        <v>0</v>
      </c>
      <c r="BM22" s="91" t="str">
        <f t="shared" si="4"/>
        <v>N-clck</v>
      </c>
      <c r="BN22" s="6">
        <v>0.4</v>
      </c>
      <c r="BO22" s="21">
        <f t="shared" si="41"/>
        <v>0</v>
      </c>
      <c r="BP22" s="22">
        <f t="shared" si="42"/>
        <v>0</v>
      </c>
      <c r="BQ22" s="22">
        <f t="shared" si="43"/>
        <v>1</v>
      </c>
      <c r="BR22" s="47">
        <f t="shared" si="44"/>
        <v>0</v>
      </c>
      <c r="BS22" s="64" t="s">
        <v>22</v>
      </c>
      <c r="BT22" s="66">
        <f t="shared" si="45"/>
        <v>0</v>
      </c>
      <c r="BU22" s="8">
        <f t="shared" si="46"/>
        <v>1</v>
      </c>
      <c r="BV22" s="8">
        <f t="shared" si="47"/>
        <v>9</v>
      </c>
      <c r="BW22" s="8">
        <f t="shared" si="48"/>
        <v>9</v>
      </c>
      <c r="BX22" s="9">
        <f t="shared" si="49"/>
        <v>0.29032258064516131</v>
      </c>
      <c r="BY22" s="9">
        <f t="shared" si="50"/>
        <v>0.9</v>
      </c>
      <c r="BZ22" s="126">
        <f t="shared" si="51"/>
        <v>0.26129032258064516</v>
      </c>
      <c r="CA22" s="128">
        <f t="shared" si="52"/>
        <v>0.16000000000000003</v>
      </c>
      <c r="CD22" s="79">
        <v>0.60795433644447572</v>
      </c>
      <c r="CE22" s="51" t="s">
        <v>9</v>
      </c>
      <c r="CF22" s="6">
        <v>0</v>
      </c>
      <c r="CG22" s="91" t="s">
        <v>9</v>
      </c>
      <c r="CH22" s="6">
        <v>0.4</v>
      </c>
      <c r="CI22" s="21">
        <f t="shared" si="53"/>
        <v>0</v>
      </c>
      <c r="CJ22" s="22">
        <f t="shared" si="54"/>
        <v>0</v>
      </c>
      <c r="CK22" s="22">
        <f t="shared" si="55"/>
        <v>1</v>
      </c>
      <c r="CL22" s="47">
        <f t="shared" si="56"/>
        <v>0</v>
      </c>
      <c r="CM22" s="64" t="s">
        <v>22</v>
      </c>
      <c r="CN22" s="66">
        <f t="shared" si="57"/>
        <v>0</v>
      </c>
      <c r="CO22" s="8">
        <f t="shared" si="58"/>
        <v>1</v>
      </c>
      <c r="CP22" s="8">
        <f t="shared" si="59"/>
        <v>9</v>
      </c>
      <c r="CQ22" s="8">
        <f t="shared" si="60"/>
        <v>9</v>
      </c>
      <c r="CR22" s="9">
        <f t="shared" si="61"/>
        <v>0.29032258064516131</v>
      </c>
      <c r="CS22" s="9">
        <f t="shared" si="62"/>
        <v>0.9</v>
      </c>
      <c r="CT22" s="126">
        <f t="shared" si="63"/>
        <v>0.2</v>
      </c>
      <c r="CU22" s="100">
        <f t="shared" si="64"/>
        <v>0.16000000000000003</v>
      </c>
      <c r="CX22" s="79">
        <v>9.6051339735965025E-2</v>
      </c>
      <c r="CY22" s="51" t="s">
        <v>9</v>
      </c>
      <c r="CZ22" s="6">
        <v>0</v>
      </c>
      <c r="DA22" s="91" t="str">
        <f t="shared" si="5"/>
        <v>CLCK</v>
      </c>
      <c r="DB22" s="6">
        <v>0.5</v>
      </c>
      <c r="DC22" s="21">
        <f t="shared" si="65"/>
        <v>0</v>
      </c>
      <c r="DD22" s="22">
        <f t="shared" si="66"/>
        <v>1</v>
      </c>
      <c r="DE22" s="22">
        <f t="shared" si="67"/>
        <v>0</v>
      </c>
      <c r="DF22" s="47">
        <f t="shared" si="68"/>
        <v>0</v>
      </c>
      <c r="DG22" s="64" t="s">
        <v>22</v>
      </c>
      <c r="DH22" s="66">
        <f t="shared" si="69"/>
        <v>0</v>
      </c>
      <c r="DI22" s="8">
        <f t="shared" si="70"/>
        <v>1</v>
      </c>
      <c r="DJ22" s="8">
        <f t="shared" si="71"/>
        <v>7</v>
      </c>
      <c r="DK22" s="8">
        <f t="shared" si="72"/>
        <v>11</v>
      </c>
      <c r="DL22" s="9">
        <f t="shared" si="73"/>
        <v>0.35483870967741937</v>
      </c>
      <c r="DM22" s="9">
        <f t="shared" si="74"/>
        <v>0.7</v>
      </c>
      <c r="DN22" s="126">
        <f t="shared" si="75"/>
        <v>7.7419354838709681E-2</v>
      </c>
      <c r="DO22" s="100">
        <f t="shared" si="76"/>
        <v>0.25</v>
      </c>
      <c r="DR22" s="79">
        <v>9.6051339735965025E-2</v>
      </c>
      <c r="DS22" s="51" t="s">
        <v>9</v>
      </c>
      <c r="DT22" s="6">
        <v>0</v>
      </c>
      <c r="DU22" s="91" t="str">
        <f t="shared" si="6"/>
        <v>N-clck</v>
      </c>
      <c r="DV22" s="6">
        <v>0.4</v>
      </c>
      <c r="DW22" s="21">
        <f t="shared" si="77"/>
        <v>0</v>
      </c>
      <c r="DX22" s="22">
        <f t="shared" si="78"/>
        <v>0</v>
      </c>
      <c r="DY22" s="22">
        <f t="shared" si="79"/>
        <v>1</v>
      </c>
      <c r="DZ22" s="47">
        <f t="shared" si="80"/>
        <v>0</v>
      </c>
      <c r="EA22" s="64" t="s">
        <v>22</v>
      </c>
      <c r="EB22" s="66">
        <f t="shared" si="81"/>
        <v>0</v>
      </c>
      <c r="EC22" s="8">
        <f t="shared" si="82"/>
        <v>1</v>
      </c>
      <c r="ED22" s="8">
        <f t="shared" si="83"/>
        <v>10</v>
      </c>
      <c r="EE22" s="8">
        <f t="shared" si="84"/>
        <v>8</v>
      </c>
      <c r="EF22" s="9">
        <f t="shared" si="85"/>
        <v>0.25806451612903225</v>
      </c>
      <c r="EG22" s="9">
        <f t="shared" si="86"/>
        <v>1</v>
      </c>
      <c r="EH22" s="126">
        <f t="shared" si="87"/>
        <v>0.21612903225806451</v>
      </c>
      <c r="EI22" s="100">
        <f t="shared" si="88"/>
        <v>0.16000000000000003</v>
      </c>
      <c r="EL22" s="79">
        <v>0.55073255831894408</v>
      </c>
      <c r="EM22" s="51" t="s">
        <v>9</v>
      </c>
      <c r="EN22" s="6">
        <v>0</v>
      </c>
      <c r="EO22" s="91" t="str">
        <f t="shared" ca="1" si="7"/>
        <v>CLCK</v>
      </c>
      <c r="EP22" s="6">
        <f t="shared" ca="1" si="89"/>
        <v>0.5</v>
      </c>
      <c r="EQ22" s="21">
        <f t="shared" ca="1" si="90"/>
        <v>0</v>
      </c>
      <c r="ER22" s="22">
        <f t="shared" ca="1" si="91"/>
        <v>1</v>
      </c>
      <c r="ES22" s="22">
        <f t="shared" ca="1" si="92"/>
        <v>0</v>
      </c>
      <c r="ET22" s="47">
        <f t="shared" ca="1" si="93"/>
        <v>0</v>
      </c>
      <c r="EU22" s="64" t="s">
        <v>22</v>
      </c>
      <c r="EV22" s="66">
        <f t="shared" si="94"/>
        <v>0</v>
      </c>
      <c r="EW22" s="8">
        <f t="shared" si="95"/>
        <v>1</v>
      </c>
      <c r="EX22" s="8">
        <f t="shared" si="96"/>
        <v>10</v>
      </c>
      <c r="EY22" s="8">
        <f t="shared" si="97"/>
        <v>8</v>
      </c>
      <c r="EZ22" s="9">
        <f t="shared" si="98"/>
        <v>0.25806451612903225</v>
      </c>
      <c r="FA22" s="9">
        <f t="shared" si="99"/>
        <v>1</v>
      </c>
      <c r="FB22" s="126">
        <f t="shared" si="100"/>
        <v>0.22903225806451613</v>
      </c>
      <c r="FC22" s="100">
        <f t="shared" ca="1" si="101"/>
        <v>0.25</v>
      </c>
    </row>
    <row r="23" spans="2:159" x14ac:dyDescent="0.25">
      <c r="B23" s="31">
        <v>0.49045766574079752</v>
      </c>
      <c r="C23" s="51" t="s">
        <v>9</v>
      </c>
      <c r="D23" s="6">
        <v>0</v>
      </c>
      <c r="E23" s="91" t="s">
        <v>8</v>
      </c>
      <c r="F23" s="6">
        <v>1</v>
      </c>
      <c r="G23" s="21">
        <f t="shared" si="8"/>
        <v>0</v>
      </c>
      <c r="H23" s="22">
        <f t="shared" si="9"/>
        <v>1</v>
      </c>
      <c r="I23" s="22">
        <f t="shared" si="10"/>
        <v>0</v>
      </c>
      <c r="J23" s="47">
        <f t="shared" si="11"/>
        <v>0</v>
      </c>
      <c r="K23" s="56" t="s">
        <v>22</v>
      </c>
      <c r="L23" s="48">
        <f t="shared" si="102"/>
        <v>0</v>
      </c>
      <c r="M23" s="22">
        <f t="shared" si="12"/>
        <v>1</v>
      </c>
      <c r="N23" s="8">
        <f t="shared" si="13"/>
        <v>3</v>
      </c>
      <c r="O23" s="8">
        <f t="shared" si="14"/>
        <v>16</v>
      </c>
      <c r="P23" s="9">
        <f t="shared" si="15"/>
        <v>0.5161290322580645</v>
      </c>
      <c r="Q23" s="61">
        <f t="shared" si="16"/>
        <v>0.3</v>
      </c>
      <c r="R23" s="126">
        <f t="shared" si="17"/>
        <v>6.7741935483870988E-2</v>
      </c>
      <c r="S23" s="128">
        <f t="shared" si="18"/>
        <v>1</v>
      </c>
      <c r="V23" s="31">
        <v>0.80755599864666305</v>
      </c>
      <c r="W23" s="51" t="s">
        <v>9</v>
      </c>
      <c r="X23" s="6">
        <v>0</v>
      </c>
      <c r="Y23" s="91" t="s">
        <v>8</v>
      </c>
      <c r="Z23" s="6">
        <v>1</v>
      </c>
      <c r="AA23" s="21">
        <f t="shared" si="19"/>
        <v>0</v>
      </c>
      <c r="AB23" s="22">
        <f t="shared" si="20"/>
        <v>1</v>
      </c>
      <c r="AC23" s="22">
        <f t="shared" si="21"/>
        <v>0</v>
      </c>
      <c r="AD23" s="47">
        <f t="shared" si="22"/>
        <v>0</v>
      </c>
      <c r="AE23" s="64" t="s">
        <v>22</v>
      </c>
      <c r="AF23" s="66">
        <f t="shared" si="103"/>
        <v>0</v>
      </c>
      <c r="AG23" s="8">
        <f t="shared" si="23"/>
        <v>1</v>
      </c>
      <c r="AH23" s="8">
        <f t="shared" si="24"/>
        <v>5</v>
      </c>
      <c r="AI23" s="8">
        <f t="shared" si="25"/>
        <v>14</v>
      </c>
      <c r="AJ23" s="9">
        <f t="shared" si="26"/>
        <v>0.45161290322580644</v>
      </c>
      <c r="AK23" s="9">
        <f t="shared" si="27"/>
        <v>0.5</v>
      </c>
      <c r="AL23" s="126">
        <f t="shared" si="28"/>
        <v>7.0967741935483858E-2</v>
      </c>
      <c r="AM23" s="128">
        <f t="shared" si="29"/>
        <v>1</v>
      </c>
      <c r="AP23" s="31">
        <v>4.8776609169832508E-2</v>
      </c>
      <c r="AQ23" s="51" t="s">
        <v>9</v>
      </c>
      <c r="AR23" s="6">
        <v>0</v>
      </c>
      <c r="AS23" s="51" t="str">
        <f t="shared" si="2"/>
        <v>N-clck</v>
      </c>
      <c r="AT23" s="6">
        <v>0.1</v>
      </c>
      <c r="AU23" s="4">
        <f t="shared" si="30"/>
        <v>0</v>
      </c>
      <c r="AV23" s="21">
        <f t="shared" si="31"/>
        <v>0</v>
      </c>
      <c r="AW23" s="22">
        <f t="shared" si="32"/>
        <v>1</v>
      </c>
      <c r="AX23" s="22">
        <f t="shared" si="33"/>
        <v>0</v>
      </c>
      <c r="AY23" s="47" t="s">
        <v>22</v>
      </c>
      <c r="AZ23" s="64">
        <f t="shared" si="104"/>
        <v>0</v>
      </c>
      <c r="BA23" s="8">
        <f t="shared" si="34"/>
        <v>1</v>
      </c>
      <c r="BB23" s="8">
        <f t="shared" si="35"/>
        <v>10</v>
      </c>
      <c r="BC23" s="8">
        <f t="shared" si="36"/>
        <v>9</v>
      </c>
      <c r="BD23" s="9">
        <f t="shared" si="37"/>
        <v>0.29032258064516131</v>
      </c>
      <c r="BE23" s="9">
        <f t="shared" si="38"/>
        <v>1</v>
      </c>
      <c r="BF23" s="126">
        <f t="shared" si="39"/>
        <v>0.26774193548387099</v>
      </c>
      <c r="BG23" s="128">
        <f t="shared" si="40"/>
        <v>1.0000000000000002E-2</v>
      </c>
      <c r="BJ23" s="79">
        <v>0.75344104783043031</v>
      </c>
      <c r="BK23" s="51" t="s">
        <v>8</v>
      </c>
      <c r="BL23" s="6">
        <v>1</v>
      </c>
      <c r="BM23" s="91" t="str">
        <f t="shared" si="4"/>
        <v>N-clck</v>
      </c>
      <c r="BN23" s="6">
        <v>0.4</v>
      </c>
      <c r="BO23" s="21">
        <f t="shared" si="41"/>
        <v>0</v>
      </c>
      <c r="BP23" s="22">
        <f t="shared" si="42"/>
        <v>0</v>
      </c>
      <c r="BQ23" s="22">
        <f t="shared" si="43"/>
        <v>0</v>
      </c>
      <c r="BR23" s="47">
        <f t="shared" si="44"/>
        <v>1</v>
      </c>
      <c r="BS23" s="64" t="s">
        <v>22</v>
      </c>
      <c r="BT23" s="66">
        <f t="shared" si="45"/>
        <v>1</v>
      </c>
      <c r="BU23" s="8">
        <f t="shared" si="46"/>
        <v>0</v>
      </c>
      <c r="BV23" s="8">
        <f t="shared" si="47"/>
        <v>10</v>
      </c>
      <c r="BW23" s="8">
        <f t="shared" si="48"/>
        <v>9</v>
      </c>
      <c r="BX23" s="9">
        <f t="shared" si="49"/>
        <v>0.29032258064516131</v>
      </c>
      <c r="BY23" s="9">
        <f t="shared" si="50"/>
        <v>1</v>
      </c>
      <c r="BZ23" s="126">
        <f t="shared" si="51"/>
        <v>0.26129032258064516</v>
      </c>
      <c r="CA23" s="128">
        <f t="shared" si="52"/>
        <v>0.36</v>
      </c>
      <c r="CD23" s="79">
        <v>0.68412453349954816</v>
      </c>
      <c r="CE23" s="51" t="s">
        <v>9</v>
      </c>
      <c r="CF23" s="6">
        <v>0</v>
      </c>
      <c r="CG23" s="91" t="s">
        <v>9</v>
      </c>
      <c r="CH23" s="6">
        <v>0.4</v>
      </c>
      <c r="CI23" s="21">
        <f t="shared" si="53"/>
        <v>0</v>
      </c>
      <c r="CJ23" s="22">
        <f t="shared" si="54"/>
        <v>0</v>
      </c>
      <c r="CK23" s="22">
        <f t="shared" si="55"/>
        <v>1</v>
      </c>
      <c r="CL23" s="47">
        <f t="shared" si="56"/>
        <v>0</v>
      </c>
      <c r="CM23" s="64" t="s">
        <v>22</v>
      </c>
      <c r="CN23" s="66">
        <f t="shared" si="57"/>
        <v>0</v>
      </c>
      <c r="CO23" s="8">
        <f t="shared" si="58"/>
        <v>1</v>
      </c>
      <c r="CP23" s="8">
        <f t="shared" si="59"/>
        <v>9</v>
      </c>
      <c r="CQ23" s="8">
        <f t="shared" si="60"/>
        <v>10</v>
      </c>
      <c r="CR23" s="9">
        <f t="shared" si="61"/>
        <v>0.32258064516129031</v>
      </c>
      <c r="CS23" s="9">
        <f t="shared" si="62"/>
        <v>0.9</v>
      </c>
      <c r="CT23" s="126">
        <f t="shared" si="63"/>
        <v>0.2290322580645161</v>
      </c>
      <c r="CU23" s="100">
        <f t="shared" si="64"/>
        <v>0.16000000000000003</v>
      </c>
      <c r="CX23" s="79">
        <v>0.37198603002109465</v>
      </c>
      <c r="CY23" s="51" t="s">
        <v>9</v>
      </c>
      <c r="CZ23" s="6">
        <v>0</v>
      </c>
      <c r="DA23" s="91" t="str">
        <f t="shared" si="5"/>
        <v>CLCK</v>
      </c>
      <c r="DB23" s="6">
        <v>0.5</v>
      </c>
      <c r="DC23" s="21">
        <f t="shared" si="65"/>
        <v>0</v>
      </c>
      <c r="DD23" s="22">
        <f t="shared" si="66"/>
        <v>1</v>
      </c>
      <c r="DE23" s="22">
        <f t="shared" si="67"/>
        <v>0</v>
      </c>
      <c r="DF23" s="47">
        <f t="shared" si="68"/>
        <v>0</v>
      </c>
      <c r="DG23" s="64" t="s">
        <v>22</v>
      </c>
      <c r="DH23" s="66">
        <f t="shared" si="69"/>
        <v>0</v>
      </c>
      <c r="DI23" s="8">
        <f t="shared" si="70"/>
        <v>1</v>
      </c>
      <c r="DJ23" s="8">
        <f t="shared" si="71"/>
        <v>7</v>
      </c>
      <c r="DK23" s="8">
        <f t="shared" si="72"/>
        <v>12</v>
      </c>
      <c r="DL23" s="9">
        <f t="shared" si="73"/>
        <v>0.38709677419354838</v>
      </c>
      <c r="DM23" s="9">
        <f t="shared" si="74"/>
        <v>0.7</v>
      </c>
      <c r="DN23" s="126">
        <f t="shared" si="75"/>
        <v>9.9999999999999978E-2</v>
      </c>
      <c r="DO23" s="100">
        <f t="shared" si="76"/>
        <v>0.25</v>
      </c>
      <c r="DR23" s="79">
        <v>0.22117187079160561</v>
      </c>
      <c r="DS23" s="51" t="s">
        <v>9</v>
      </c>
      <c r="DT23" s="6">
        <v>0</v>
      </c>
      <c r="DU23" s="91" t="str">
        <f t="shared" si="6"/>
        <v>N-clck</v>
      </c>
      <c r="DV23" s="6">
        <v>0.4</v>
      </c>
      <c r="DW23" s="21">
        <f t="shared" si="77"/>
        <v>0</v>
      </c>
      <c r="DX23" s="22">
        <f t="shared" si="78"/>
        <v>0</v>
      </c>
      <c r="DY23" s="22">
        <f t="shared" si="79"/>
        <v>1</v>
      </c>
      <c r="DZ23" s="47">
        <f t="shared" si="80"/>
        <v>0</v>
      </c>
      <c r="EA23" s="64" t="s">
        <v>22</v>
      </c>
      <c r="EB23" s="66">
        <f t="shared" si="81"/>
        <v>0</v>
      </c>
      <c r="EC23" s="8">
        <f t="shared" si="82"/>
        <v>1</v>
      </c>
      <c r="ED23" s="8">
        <f t="shared" si="83"/>
        <v>10</v>
      </c>
      <c r="EE23" s="8">
        <f t="shared" si="84"/>
        <v>9</v>
      </c>
      <c r="EF23" s="9">
        <f t="shared" si="85"/>
        <v>0.29032258064516131</v>
      </c>
      <c r="EG23" s="9">
        <f t="shared" si="86"/>
        <v>1</v>
      </c>
      <c r="EH23" s="126">
        <f t="shared" si="87"/>
        <v>0.24838709677419357</v>
      </c>
      <c r="EI23" s="100">
        <f t="shared" si="88"/>
        <v>0.16000000000000003</v>
      </c>
      <c r="EL23" s="79">
        <v>0.23684219060958744</v>
      </c>
      <c r="EM23" s="51" t="s">
        <v>9</v>
      </c>
      <c r="EN23" s="6">
        <v>0</v>
      </c>
      <c r="EO23" s="91" t="str">
        <f t="shared" ca="1" si="7"/>
        <v>N-clck</v>
      </c>
      <c r="EP23" s="6">
        <f t="shared" ca="1" si="89"/>
        <v>0.3</v>
      </c>
      <c r="EQ23" s="21">
        <f t="shared" ca="1" si="90"/>
        <v>0</v>
      </c>
      <c r="ER23" s="22">
        <f t="shared" ca="1" si="91"/>
        <v>0</v>
      </c>
      <c r="ES23" s="22">
        <f t="shared" ca="1" si="92"/>
        <v>1</v>
      </c>
      <c r="ET23" s="47">
        <f t="shared" ca="1" si="93"/>
        <v>0</v>
      </c>
      <c r="EU23" s="64" t="s">
        <v>22</v>
      </c>
      <c r="EV23" s="66">
        <f t="shared" si="94"/>
        <v>0</v>
      </c>
      <c r="EW23" s="8">
        <f t="shared" si="95"/>
        <v>1</v>
      </c>
      <c r="EX23" s="8">
        <f t="shared" si="96"/>
        <v>10</v>
      </c>
      <c r="EY23" s="8">
        <f t="shared" si="97"/>
        <v>9</v>
      </c>
      <c r="EZ23" s="9">
        <f t="shared" si="98"/>
        <v>0.29032258064516131</v>
      </c>
      <c r="FA23" s="9">
        <f t="shared" si="99"/>
        <v>1</v>
      </c>
      <c r="FB23" s="126">
        <f t="shared" si="100"/>
        <v>0.26129032258064522</v>
      </c>
      <c r="FC23" s="100">
        <f t="shared" ca="1" si="101"/>
        <v>0.09</v>
      </c>
    </row>
    <row r="24" spans="2:159" x14ac:dyDescent="0.25">
      <c r="B24" s="31">
        <v>0.49387308196503243</v>
      </c>
      <c r="C24" s="51" t="s">
        <v>8</v>
      </c>
      <c r="D24" s="6">
        <v>1</v>
      </c>
      <c r="E24" s="91" t="s">
        <v>8</v>
      </c>
      <c r="F24" s="6">
        <v>1</v>
      </c>
      <c r="G24" s="21">
        <f t="shared" si="8"/>
        <v>1</v>
      </c>
      <c r="H24" s="22">
        <f t="shared" si="9"/>
        <v>0</v>
      </c>
      <c r="I24" s="22">
        <f t="shared" si="10"/>
        <v>0</v>
      </c>
      <c r="J24" s="47">
        <f t="shared" si="11"/>
        <v>0</v>
      </c>
      <c r="K24" s="56" t="s">
        <v>22</v>
      </c>
      <c r="L24" s="48">
        <f t="shared" si="102"/>
        <v>1</v>
      </c>
      <c r="M24" s="22">
        <f t="shared" si="12"/>
        <v>0</v>
      </c>
      <c r="N24" s="8">
        <f t="shared" si="13"/>
        <v>4</v>
      </c>
      <c r="O24" s="8">
        <f t="shared" si="14"/>
        <v>16</v>
      </c>
      <c r="P24" s="9">
        <f t="shared" si="15"/>
        <v>0.5161290322580645</v>
      </c>
      <c r="Q24" s="61">
        <f t="shared" si="16"/>
        <v>0.4</v>
      </c>
      <c r="R24" s="126">
        <f t="shared" si="17"/>
        <v>6.7741935483870988E-2</v>
      </c>
      <c r="S24" s="128">
        <f t="shared" si="18"/>
        <v>0</v>
      </c>
      <c r="V24" s="31">
        <v>0.87906415703137397</v>
      </c>
      <c r="W24" s="51" t="s">
        <v>9</v>
      </c>
      <c r="X24" s="6">
        <v>0</v>
      </c>
      <c r="Y24" s="91" t="s">
        <v>8</v>
      </c>
      <c r="Z24" s="6">
        <v>1</v>
      </c>
      <c r="AA24" s="21">
        <f t="shared" si="19"/>
        <v>0</v>
      </c>
      <c r="AB24" s="22">
        <f t="shared" si="20"/>
        <v>1</v>
      </c>
      <c r="AC24" s="22">
        <f t="shared" si="21"/>
        <v>0</v>
      </c>
      <c r="AD24" s="47">
        <f t="shared" si="22"/>
        <v>0</v>
      </c>
      <c r="AE24" s="64" t="s">
        <v>22</v>
      </c>
      <c r="AF24" s="66">
        <f t="shared" si="103"/>
        <v>0</v>
      </c>
      <c r="AG24" s="8">
        <f t="shared" si="23"/>
        <v>1</v>
      </c>
      <c r="AH24" s="8">
        <f t="shared" si="24"/>
        <v>5</v>
      </c>
      <c r="AI24" s="8">
        <f t="shared" si="25"/>
        <v>15</v>
      </c>
      <c r="AJ24" s="9">
        <f t="shared" si="26"/>
        <v>0.4838709677419355</v>
      </c>
      <c r="AK24" s="9">
        <f t="shared" si="27"/>
        <v>0.5</v>
      </c>
      <c r="AL24" s="126">
        <f t="shared" si="28"/>
        <v>8.7096774193548387E-2</v>
      </c>
      <c r="AM24" s="128">
        <f t="shared" si="29"/>
        <v>1</v>
      </c>
      <c r="AP24" s="31">
        <v>0.11103291971865292</v>
      </c>
      <c r="AQ24" s="51" t="s">
        <v>9</v>
      </c>
      <c r="AR24" s="6">
        <v>0</v>
      </c>
      <c r="AS24" s="51" t="str">
        <f t="shared" si="2"/>
        <v>N-clck</v>
      </c>
      <c r="AT24" s="6">
        <v>0.1</v>
      </c>
      <c r="AU24" s="4">
        <f t="shared" si="30"/>
        <v>0</v>
      </c>
      <c r="AV24" s="21">
        <f t="shared" si="31"/>
        <v>0</v>
      </c>
      <c r="AW24" s="22">
        <f t="shared" si="32"/>
        <v>1</v>
      </c>
      <c r="AX24" s="22">
        <f t="shared" si="33"/>
        <v>0</v>
      </c>
      <c r="AY24" s="47" t="s">
        <v>22</v>
      </c>
      <c r="AZ24" s="64">
        <f t="shared" si="104"/>
        <v>0</v>
      </c>
      <c r="BA24" s="8">
        <f t="shared" si="34"/>
        <v>1</v>
      </c>
      <c r="BB24" s="8">
        <f t="shared" si="35"/>
        <v>10</v>
      </c>
      <c r="BC24" s="8">
        <f t="shared" si="36"/>
        <v>10</v>
      </c>
      <c r="BD24" s="9">
        <f t="shared" si="37"/>
        <v>0.32258064516129031</v>
      </c>
      <c r="BE24" s="9">
        <f t="shared" si="38"/>
        <v>1</v>
      </c>
      <c r="BF24" s="126">
        <f t="shared" si="39"/>
        <v>0.3</v>
      </c>
      <c r="BG24" s="128">
        <f t="shared" si="40"/>
        <v>1.0000000000000002E-2</v>
      </c>
      <c r="BJ24" s="79">
        <v>0.80148113817006705</v>
      </c>
      <c r="BK24" s="51" t="s">
        <v>9</v>
      </c>
      <c r="BL24" s="6">
        <v>0</v>
      </c>
      <c r="BM24" s="91" t="str">
        <f t="shared" si="4"/>
        <v>N-clck</v>
      </c>
      <c r="BN24" s="6">
        <v>0.4</v>
      </c>
      <c r="BO24" s="21">
        <f t="shared" si="41"/>
        <v>0</v>
      </c>
      <c r="BP24" s="22">
        <f t="shared" si="42"/>
        <v>0</v>
      </c>
      <c r="BQ24" s="22">
        <f t="shared" si="43"/>
        <v>1</v>
      </c>
      <c r="BR24" s="47">
        <f t="shared" si="44"/>
        <v>0</v>
      </c>
      <c r="BS24" s="64" t="s">
        <v>22</v>
      </c>
      <c r="BT24" s="66">
        <f t="shared" si="45"/>
        <v>0</v>
      </c>
      <c r="BU24" s="8">
        <f t="shared" si="46"/>
        <v>1</v>
      </c>
      <c r="BV24" s="8">
        <f t="shared" si="47"/>
        <v>10</v>
      </c>
      <c r="BW24" s="8">
        <f t="shared" si="48"/>
        <v>10</v>
      </c>
      <c r="BX24" s="9">
        <f t="shared" si="49"/>
        <v>0.32258064516129031</v>
      </c>
      <c r="BY24" s="9">
        <f t="shared" si="50"/>
        <v>1</v>
      </c>
      <c r="BZ24" s="126">
        <f t="shared" si="51"/>
        <v>0.29354838709677417</v>
      </c>
      <c r="CA24" s="128">
        <f t="shared" si="52"/>
        <v>0.16000000000000003</v>
      </c>
      <c r="CD24" s="79">
        <v>0.80755599864666305</v>
      </c>
      <c r="CE24" s="51" t="s">
        <v>9</v>
      </c>
      <c r="CF24" s="6">
        <v>0</v>
      </c>
      <c r="CG24" s="91" t="s">
        <v>9</v>
      </c>
      <c r="CH24" s="6">
        <v>0.4</v>
      </c>
      <c r="CI24" s="21">
        <f t="shared" si="53"/>
        <v>0</v>
      </c>
      <c r="CJ24" s="22">
        <f t="shared" si="54"/>
        <v>0</v>
      </c>
      <c r="CK24" s="22">
        <f t="shared" si="55"/>
        <v>1</v>
      </c>
      <c r="CL24" s="47">
        <f t="shared" si="56"/>
        <v>0</v>
      </c>
      <c r="CM24" s="64" t="s">
        <v>22</v>
      </c>
      <c r="CN24" s="66">
        <f t="shared" si="57"/>
        <v>0</v>
      </c>
      <c r="CO24" s="8">
        <f t="shared" si="58"/>
        <v>1</v>
      </c>
      <c r="CP24" s="8">
        <f t="shared" si="59"/>
        <v>9</v>
      </c>
      <c r="CQ24" s="8">
        <f t="shared" si="60"/>
        <v>11</v>
      </c>
      <c r="CR24" s="9">
        <f t="shared" si="61"/>
        <v>0.35483870967741937</v>
      </c>
      <c r="CS24" s="9">
        <f t="shared" si="62"/>
        <v>0.9</v>
      </c>
      <c r="CT24" s="126">
        <f t="shared" si="63"/>
        <v>0.25806451612903225</v>
      </c>
      <c r="CU24" s="100">
        <f t="shared" si="64"/>
        <v>0.16000000000000003</v>
      </c>
      <c r="CX24" s="79">
        <v>0.44434525506706324</v>
      </c>
      <c r="CY24" s="51" t="s">
        <v>8</v>
      </c>
      <c r="CZ24" s="6">
        <v>1</v>
      </c>
      <c r="DA24" s="91" t="str">
        <f t="shared" si="5"/>
        <v>CLCK</v>
      </c>
      <c r="DB24" s="6">
        <v>0.5</v>
      </c>
      <c r="DC24" s="21">
        <f t="shared" si="65"/>
        <v>1</v>
      </c>
      <c r="DD24" s="22">
        <f t="shared" si="66"/>
        <v>0</v>
      </c>
      <c r="DE24" s="22">
        <f t="shared" si="67"/>
        <v>0</v>
      </c>
      <c r="DF24" s="47">
        <f t="shared" si="68"/>
        <v>0</v>
      </c>
      <c r="DG24" s="64" t="s">
        <v>22</v>
      </c>
      <c r="DH24" s="66">
        <f t="shared" si="69"/>
        <v>1</v>
      </c>
      <c r="DI24" s="8">
        <f t="shared" si="70"/>
        <v>0</v>
      </c>
      <c r="DJ24" s="8">
        <f t="shared" si="71"/>
        <v>8</v>
      </c>
      <c r="DK24" s="8">
        <f t="shared" si="72"/>
        <v>12</v>
      </c>
      <c r="DL24" s="9">
        <f t="shared" si="73"/>
        <v>0.38709677419354838</v>
      </c>
      <c r="DM24" s="9">
        <f t="shared" si="74"/>
        <v>0.8</v>
      </c>
      <c r="DN24" s="126">
        <f t="shared" si="75"/>
        <v>9.9999999999999978E-2</v>
      </c>
      <c r="DO24" s="100">
        <f t="shared" si="76"/>
        <v>0.25</v>
      </c>
      <c r="DR24" s="79">
        <v>0.23684219060958744</v>
      </c>
      <c r="DS24" s="51" t="s">
        <v>9</v>
      </c>
      <c r="DT24" s="6">
        <v>0</v>
      </c>
      <c r="DU24" s="91" t="str">
        <f t="shared" si="6"/>
        <v>N-clck</v>
      </c>
      <c r="DV24" s="6">
        <v>0.4</v>
      </c>
      <c r="DW24" s="21">
        <f t="shared" si="77"/>
        <v>0</v>
      </c>
      <c r="DX24" s="22">
        <f t="shared" si="78"/>
        <v>0</v>
      </c>
      <c r="DY24" s="22">
        <f t="shared" si="79"/>
        <v>1</v>
      </c>
      <c r="DZ24" s="47">
        <f t="shared" si="80"/>
        <v>0</v>
      </c>
      <c r="EA24" s="64" t="s">
        <v>22</v>
      </c>
      <c r="EB24" s="66">
        <f t="shared" si="81"/>
        <v>0</v>
      </c>
      <c r="EC24" s="8">
        <f t="shared" si="82"/>
        <v>1</v>
      </c>
      <c r="ED24" s="8">
        <f t="shared" si="83"/>
        <v>10</v>
      </c>
      <c r="EE24" s="8">
        <f t="shared" si="84"/>
        <v>10</v>
      </c>
      <c r="EF24" s="9">
        <f t="shared" si="85"/>
        <v>0.32258064516129031</v>
      </c>
      <c r="EG24" s="9">
        <f t="shared" si="86"/>
        <v>1</v>
      </c>
      <c r="EH24" s="126">
        <f t="shared" si="87"/>
        <v>0.28064516129032258</v>
      </c>
      <c r="EI24" s="100">
        <f t="shared" si="88"/>
        <v>0.16000000000000003</v>
      </c>
      <c r="EL24" s="79">
        <v>0.49045766574079752</v>
      </c>
      <c r="EM24" s="51" t="s">
        <v>9</v>
      </c>
      <c r="EN24" s="6">
        <v>0</v>
      </c>
      <c r="EO24" s="91" t="str">
        <f t="shared" ca="1" si="7"/>
        <v>N-clck</v>
      </c>
      <c r="EP24" s="6">
        <f t="shared" ca="1" si="89"/>
        <v>0.4</v>
      </c>
      <c r="EQ24" s="21">
        <f t="shared" ca="1" si="90"/>
        <v>0</v>
      </c>
      <c r="ER24" s="22">
        <f t="shared" ca="1" si="91"/>
        <v>0</v>
      </c>
      <c r="ES24" s="22">
        <f t="shared" ca="1" si="92"/>
        <v>1</v>
      </c>
      <c r="ET24" s="47">
        <f t="shared" ca="1" si="93"/>
        <v>0</v>
      </c>
      <c r="EU24" s="64" t="s">
        <v>22</v>
      </c>
      <c r="EV24" s="66">
        <f t="shared" si="94"/>
        <v>0</v>
      </c>
      <c r="EW24" s="8">
        <f t="shared" si="95"/>
        <v>1</v>
      </c>
      <c r="EX24" s="8">
        <f t="shared" si="96"/>
        <v>10</v>
      </c>
      <c r="EY24" s="8">
        <f t="shared" si="97"/>
        <v>10</v>
      </c>
      <c r="EZ24" s="9">
        <f t="shared" si="98"/>
        <v>0.32258064516129031</v>
      </c>
      <c r="FA24" s="9">
        <f t="shared" si="99"/>
        <v>1</v>
      </c>
      <c r="FB24" s="126">
        <f t="shared" si="100"/>
        <v>0.29354838709677422</v>
      </c>
      <c r="FC24" s="100">
        <f t="shared" ca="1" si="101"/>
        <v>0.16000000000000003</v>
      </c>
    </row>
    <row r="25" spans="2:159" x14ac:dyDescent="0.25">
      <c r="B25" s="31">
        <v>0.50387880588594458</v>
      </c>
      <c r="C25" s="51" t="s">
        <v>8</v>
      </c>
      <c r="D25" s="6">
        <v>1</v>
      </c>
      <c r="E25" s="91" t="s">
        <v>8</v>
      </c>
      <c r="F25" s="6">
        <v>1</v>
      </c>
      <c r="G25" s="21">
        <f t="shared" si="8"/>
        <v>1</v>
      </c>
      <c r="H25" s="22">
        <f t="shared" si="9"/>
        <v>0</v>
      </c>
      <c r="I25" s="22">
        <f t="shared" si="10"/>
        <v>0</v>
      </c>
      <c r="J25" s="47">
        <f t="shared" si="11"/>
        <v>0</v>
      </c>
      <c r="K25" s="56" t="s">
        <v>22</v>
      </c>
      <c r="L25" s="48">
        <f t="shared" si="102"/>
        <v>1</v>
      </c>
      <c r="M25" s="22">
        <f t="shared" si="12"/>
        <v>0</v>
      </c>
      <c r="N25" s="8">
        <f t="shared" si="13"/>
        <v>5</v>
      </c>
      <c r="O25" s="8">
        <f t="shared" si="14"/>
        <v>16</v>
      </c>
      <c r="P25" s="9">
        <f t="shared" si="15"/>
        <v>0.5161290322580645</v>
      </c>
      <c r="Q25" s="61">
        <f t="shared" si="16"/>
        <v>0.5</v>
      </c>
      <c r="R25" s="126">
        <f t="shared" si="17"/>
        <v>6.7741935483870988E-2</v>
      </c>
      <c r="S25" s="128">
        <f t="shared" si="18"/>
        <v>0</v>
      </c>
      <c r="V25" s="31">
        <v>0.99134896273592676</v>
      </c>
      <c r="W25" s="51" t="s">
        <v>9</v>
      </c>
      <c r="X25" s="6">
        <v>0</v>
      </c>
      <c r="Y25" s="91" t="s">
        <v>8</v>
      </c>
      <c r="Z25" s="6">
        <v>1</v>
      </c>
      <c r="AA25" s="21">
        <f t="shared" si="19"/>
        <v>0</v>
      </c>
      <c r="AB25" s="22">
        <f t="shared" si="20"/>
        <v>1</v>
      </c>
      <c r="AC25" s="22">
        <f t="shared" si="21"/>
        <v>0</v>
      </c>
      <c r="AD25" s="47">
        <f t="shared" si="22"/>
        <v>0</v>
      </c>
      <c r="AE25" s="64" t="s">
        <v>22</v>
      </c>
      <c r="AF25" s="66">
        <f t="shared" si="103"/>
        <v>0</v>
      </c>
      <c r="AG25" s="8">
        <f t="shared" si="23"/>
        <v>1</v>
      </c>
      <c r="AH25" s="8">
        <f t="shared" si="24"/>
        <v>5</v>
      </c>
      <c r="AI25" s="8">
        <f t="shared" si="25"/>
        <v>16</v>
      </c>
      <c r="AJ25" s="9">
        <f t="shared" si="26"/>
        <v>0.5161290322580645</v>
      </c>
      <c r="AK25" s="9">
        <f t="shared" si="27"/>
        <v>0.5</v>
      </c>
      <c r="AL25" s="126">
        <f t="shared" si="28"/>
        <v>0.10322580645161289</v>
      </c>
      <c r="AM25" s="128">
        <f t="shared" si="29"/>
        <v>1</v>
      </c>
      <c r="AP25" s="31">
        <v>0.23684219060958744</v>
      </c>
      <c r="AQ25" s="51" t="s">
        <v>9</v>
      </c>
      <c r="AR25" s="6">
        <v>0</v>
      </c>
      <c r="AS25" s="51" t="str">
        <f t="shared" si="2"/>
        <v>N-clck</v>
      </c>
      <c r="AT25" s="6">
        <v>0.1</v>
      </c>
      <c r="AU25" s="4">
        <f t="shared" si="30"/>
        <v>0</v>
      </c>
      <c r="AV25" s="21">
        <f t="shared" si="31"/>
        <v>0</v>
      </c>
      <c r="AW25" s="22">
        <f t="shared" si="32"/>
        <v>1</v>
      </c>
      <c r="AX25" s="22">
        <f t="shared" si="33"/>
        <v>0</v>
      </c>
      <c r="AY25" s="47" t="s">
        <v>22</v>
      </c>
      <c r="AZ25" s="64">
        <f t="shared" si="104"/>
        <v>0</v>
      </c>
      <c r="BA25" s="8">
        <f t="shared" si="34"/>
        <v>1</v>
      </c>
      <c r="BB25" s="8">
        <f t="shared" si="35"/>
        <v>10</v>
      </c>
      <c r="BC25" s="8">
        <f t="shared" si="36"/>
        <v>11</v>
      </c>
      <c r="BD25" s="9">
        <f t="shared" si="37"/>
        <v>0.35483870967741937</v>
      </c>
      <c r="BE25" s="9">
        <f t="shared" si="38"/>
        <v>1</v>
      </c>
      <c r="BF25" s="126">
        <f t="shared" si="39"/>
        <v>0.33225806451612905</v>
      </c>
      <c r="BG25" s="128">
        <f t="shared" si="40"/>
        <v>1.0000000000000002E-2</v>
      </c>
      <c r="BJ25" s="79">
        <v>0.87906415703137397</v>
      </c>
      <c r="BK25" s="51" t="s">
        <v>9</v>
      </c>
      <c r="BL25" s="6">
        <v>0</v>
      </c>
      <c r="BM25" s="91" t="str">
        <f t="shared" si="4"/>
        <v>N-clck</v>
      </c>
      <c r="BN25" s="6">
        <v>0.4</v>
      </c>
      <c r="BO25" s="21">
        <f t="shared" si="41"/>
        <v>0</v>
      </c>
      <c r="BP25" s="22">
        <f t="shared" si="42"/>
        <v>0</v>
      </c>
      <c r="BQ25" s="22">
        <f t="shared" si="43"/>
        <v>1</v>
      </c>
      <c r="BR25" s="47">
        <f t="shared" si="44"/>
        <v>0</v>
      </c>
      <c r="BS25" s="64" t="s">
        <v>22</v>
      </c>
      <c r="BT25" s="66">
        <f t="shared" si="45"/>
        <v>0</v>
      </c>
      <c r="BU25" s="8">
        <f t="shared" si="46"/>
        <v>1</v>
      </c>
      <c r="BV25" s="8">
        <f t="shared" si="47"/>
        <v>10</v>
      </c>
      <c r="BW25" s="8">
        <f t="shared" si="48"/>
        <v>11</v>
      </c>
      <c r="BX25" s="9">
        <f t="shared" si="49"/>
        <v>0.35483870967741937</v>
      </c>
      <c r="BY25" s="9">
        <f t="shared" si="50"/>
        <v>1</v>
      </c>
      <c r="BZ25" s="126">
        <f t="shared" si="51"/>
        <v>0.32580645161290323</v>
      </c>
      <c r="CA25" s="128">
        <f t="shared" si="52"/>
        <v>0.16000000000000003</v>
      </c>
      <c r="CD25" s="79">
        <v>0.70573337997915353</v>
      </c>
      <c r="CE25" s="51" t="s">
        <v>9</v>
      </c>
      <c r="CF25" s="6">
        <v>0</v>
      </c>
      <c r="CG25" s="91" t="s">
        <v>9</v>
      </c>
      <c r="CH25" s="6">
        <v>0.4</v>
      </c>
      <c r="CI25" s="21">
        <f t="shared" si="53"/>
        <v>0</v>
      </c>
      <c r="CJ25" s="22">
        <f t="shared" si="54"/>
        <v>0</v>
      </c>
      <c r="CK25" s="22">
        <f t="shared" si="55"/>
        <v>1</v>
      </c>
      <c r="CL25" s="47">
        <f t="shared" si="56"/>
        <v>0</v>
      </c>
      <c r="CM25" s="64" t="s">
        <v>22</v>
      </c>
      <c r="CN25" s="66">
        <f t="shared" si="57"/>
        <v>0</v>
      </c>
      <c r="CO25" s="8">
        <f t="shared" si="58"/>
        <v>1</v>
      </c>
      <c r="CP25" s="8">
        <f t="shared" si="59"/>
        <v>9</v>
      </c>
      <c r="CQ25" s="8">
        <f t="shared" si="60"/>
        <v>12</v>
      </c>
      <c r="CR25" s="9">
        <f t="shared" si="61"/>
        <v>0.38709677419354838</v>
      </c>
      <c r="CS25" s="9">
        <f t="shared" si="62"/>
        <v>0.9</v>
      </c>
      <c r="CT25" s="126">
        <f t="shared" si="63"/>
        <v>0.28709677419354834</v>
      </c>
      <c r="CU25" s="100">
        <f t="shared" si="64"/>
        <v>0.16000000000000003</v>
      </c>
      <c r="CX25" s="79">
        <v>0.98415093044517954</v>
      </c>
      <c r="CY25" s="51" t="s">
        <v>9</v>
      </c>
      <c r="CZ25" s="6">
        <v>0</v>
      </c>
      <c r="DA25" s="91" t="str">
        <f t="shared" si="5"/>
        <v>CLCK</v>
      </c>
      <c r="DB25" s="6">
        <v>0.5</v>
      </c>
      <c r="DC25" s="21">
        <f t="shared" si="65"/>
        <v>0</v>
      </c>
      <c r="DD25" s="22">
        <f t="shared" si="66"/>
        <v>1</v>
      </c>
      <c r="DE25" s="22">
        <f t="shared" si="67"/>
        <v>0</v>
      </c>
      <c r="DF25" s="47">
        <f t="shared" si="68"/>
        <v>0</v>
      </c>
      <c r="DG25" s="64" t="s">
        <v>22</v>
      </c>
      <c r="DH25" s="66">
        <f t="shared" si="69"/>
        <v>0</v>
      </c>
      <c r="DI25" s="8">
        <f t="shared" si="70"/>
        <v>1</v>
      </c>
      <c r="DJ25" s="8">
        <f t="shared" si="71"/>
        <v>8</v>
      </c>
      <c r="DK25" s="8">
        <f t="shared" si="72"/>
        <v>13</v>
      </c>
      <c r="DL25" s="9">
        <f t="shared" si="73"/>
        <v>0.41935483870967744</v>
      </c>
      <c r="DM25" s="9">
        <f t="shared" si="74"/>
        <v>0.8</v>
      </c>
      <c r="DN25" s="126">
        <f t="shared" si="75"/>
        <v>0.12580645161290321</v>
      </c>
      <c r="DO25" s="100">
        <f t="shared" si="76"/>
        <v>0.25</v>
      </c>
      <c r="DR25" s="79">
        <v>0.27275887075395189</v>
      </c>
      <c r="DS25" s="51" t="s">
        <v>9</v>
      </c>
      <c r="DT25" s="6">
        <v>0</v>
      </c>
      <c r="DU25" s="91" t="str">
        <f t="shared" si="6"/>
        <v>N-clck</v>
      </c>
      <c r="DV25" s="6">
        <v>0.4</v>
      </c>
      <c r="DW25" s="21">
        <f t="shared" si="77"/>
        <v>0</v>
      </c>
      <c r="DX25" s="22">
        <f t="shared" si="78"/>
        <v>0</v>
      </c>
      <c r="DY25" s="22">
        <f t="shared" si="79"/>
        <v>1</v>
      </c>
      <c r="DZ25" s="47">
        <f t="shared" si="80"/>
        <v>0</v>
      </c>
      <c r="EA25" s="64" t="s">
        <v>22</v>
      </c>
      <c r="EB25" s="66">
        <f t="shared" si="81"/>
        <v>0</v>
      </c>
      <c r="EC25" s="8">
        <f t="shared" si="82"/>
        <v>1</v>
      </c>
      <c r="ED25" s="8">
        <f t="shared" si="83"/>
        <v>10</v>
      </c>
      <c r="EE25" s="8">
        <f t="shared" si="84"/>
        <v>11</v>
      </c>
      <c r="EF25" s="9">
        <f t="shared" si="85"/>
        <v>0.35483870967741937</v>
      </c>
      <c r="EG25" s="9">
        <f t="shared" si="86"/>
        <v>1</v>
      </c>
      <c r="EH25" s="126">
        <f t="shared" si="87"/>
        <v>0.31290322580645163</v>
      </c>
      <c r="EI25" s="100">
        <f t="shared" si="88"/>
        <v>0.16000000000000003</v>
      </c>
      <c r="EL25" s="79">
        <v>0.99134896273592676</v>
      </c>
      <c r="EM25" s="51" t="s">
        <v>9</v>
      </c>
      <c r="EN25" s="6">
        <v>0</v>
      </c>
      <c r="EO25" s="91" t="str">
        <f t="shared" ca="1" si="7"/>
        <v>N-clck</v>
      </c>
      <c r="EP25" s="6">
        <f t="shared" ca="1" si="89"/>
        <v>0.3</v>
      </c>
      <c r="EQ25" s="21">
        <f t="shared" ca="1" si="90"/>
        <v>0</v>
      </c>
      <c r="ER25" s="22">
        <f t="shared" ca="1" si="91"/>
        <v>0</v>
      </c>
      <c r="ES25" s="22">
        <f t="shared" ca="1" si="92"/>
        <v>1</v>
      </c>
      <c r="ET25" s="47">
        <f t="shared" ca="1" si="93"/>
        <v>0</v>
      </c>
      <c r="EU25" s="64" t="s">
        <v>22</v>
      </c>
      <c r="EV25" s="66">
        <f t="shared" si="94"/>
        <v>0</v>
      </c>
      <c r="EW25" s="8">
        <f t="shared" si="95"/>
        <v>1</v>
      </c>
      <c r="EX25" s="8">
        <f t="shared" si="96"/>
        <v>10</v>
      </c>
      <c r="EY25" s="8">
        <f t="shared" si="97"/>
        <v>11</v>
      </c>
      <c r="EZ25" s="9">
        <f t="shared" si="98"/>
        <v>0.35483870967741937</v>
      </c>
      <c r="FA25" s="9">
        <f t="shared" si="99"/>
        <v>1</v>
      </c>
      <c r="FB25" s="126">
        <f t="shared" si="100"/>
        <v>0.32580645161290328</v>
      </c>
      <c r="FC25" s="100">
        <f t="shared" ca="1" si="101"/>
        <v>0.09</v>
      </c>
    </row>
    <row r="26" spans="2:159" x14ac:dyDescent="0.25">
      <c r="B26" s="31">
        <v>0.50820345276262713</v>
      </c>
      <c r="C26" s="51" t="s">
        <v>8</v>
      </c>
      <c r="D26" s="6">
        <v>1</v>
      </c>
      <c r="E26" s="91" t="s">
        <v>8</v>
      </c>
      <c r="F26" s="6">
        <v>1</v>
      </c>
      <c r="G26" s="21">
        <f t="shared" si="8"/>
        <v>1</v>
      </c>
      <c r="H26" s="22">
        <f t="shared" si="9"/>
        <v>0</v>
      </c>
      <c r="I26" s="22">
        <f t="shared" si="10"/>
        <v>0</v>
      </c>
      <c r="J26" s="47">
        <f t="shared" si="11"/>
        <v>0</v>
      </c>
      <c r="K26" s="56" t="s">
        <v>22</v>
      </c>
      <c r="L26" s="48">
        <f t="shared" si="102"/>
        <v>1</v>
      </c>
      <c r="M26" s="22">
        <f t="shared" si="12"/>
        <v>0</v>
      </c>
      <c r="N26" s="8">
        <f t="shared" si="13"/>
        <v>6</v>
      </c>
      <c r="O26" s="8">
        <f t="shared" si="14"/>
        <v>16</v>
      </c>
      <c r="P26" s="9">
        <f t="shared" si="15"/>
        <v>0.5161290322580645</v>
      </c>
      <c r="Q26" s="61">
        <f t="shared" si="16"/>
        <v>0.6</v>
      </c>
      <c r="R26" s="126">
        <f t="shared" si="17"/>
        <v>6.7741935483870988E-2</v>
      </c>
      <c r="S26" s="128">
        <f t="shared" si="18"/>
        <v>0</v>
      </c>
      <c r="V26" s="31">
        <v>4.8776609169832508E-2</v>
      </c>
      <c r="W26" s="51" t="s">
        <v>9</v>
      </c>
      <c r="X26" s="6">
        <v>0</v>
      </c>
      <c r="Y26" s="91" t="s">
        <v>9</v>
      </c>
      <c r="Z26" s="6">
        <v>0</v>
      </c>
      <c r="AA26" s="21">
        <f t="shared" si="19"/>
        <v>0</v>
      </c>
      <c r="AB26" s="22">
        <f t="shared" si="20"/>
        <v>0</v>
      </c>
      <c r="AC26" s="22">
        <f t="shared" si="21"/>
        <v>1</v>
      </c>
      <c r="AD26" s="47">
        <f t="shared" si="22"/>
        <v>0</v>
      </c>
      <c r="AE26" s="64" t="s">
        <v>22</v>
      </c>
      <c r="AF26" s="66">
        <f t="shared" si="103"/>
        <v>0</v>
      </c>
      <c r="AG26" s="8">
        <f t="shared" si="23"/>
        <v>1</v>
      </c>
      <c r="AH26" s="8">
        <f t="shared" si="24"/>
        <v>5</v>
      </c>
      <c r="AI26" s="8">
        <f t="shared" si="25"/>
        <v>17</v>
      </c>
      <c r="AJ26" s="9">
        <f t="shared" si="26"/>
        <v>0.54838709677419351</v>
      </c>
      <c r="AK26" s="9">
        <f t="shared" si="27"/>
        <v>0.5</v>
      </c>
      <c r="AL26" s="126">
        <f t="shared" si="28"/>
        <v>0.11935483870967739</v>
      </c>
      <c r="AM26" s="128">
        <f t="shared" si="29"/>
        <v>0</v>
      </c>
      <c r="AP26" s="31">
        <v>0.28766154893855478</v>
      </c>
      <c r="AQ26" s="51" t="s">
        <v>9</v>
      </c>
      <c r="AR26" s="6">
        <v>0</v>
      </c>
      <c r="AS26" s="51" t="str">
        <f t="shared" si="2"/>
        <v>N-clck</v>
      </c>
      <c r="AT26" s="6">
        <v>0.1</v>
      </c>
      <c r="AU26" s="4">
        <f t="shared" si="30"/>
        <v>0</v>
      </c>
      <c r="AV26" s="21">
        <f t="shared" si="31"/>
        <v>0</v>
      </c>
      <c r="AW26" s="22">
        <f t="shared" si="32"/>
        <v>1</v>
      </c>
      <c r="AX26" s="22">
        <f t="shared" si="33"/>
        <v>0</v>
      </c>
      <c r="AY26" s="47" t="s">
        <v>22</v>
      </c>
      <c r="AZ26" s="64">
        <f t="shared" si="104"/>
        <v>0</v>
      </c>
      <c r="BA26" s="8">
        <f t="shared" si="34"/>
        <v>1</v>
      </c>
      <c r="BB26" s="8">
        <f t="shared" si="35"/>
        <v>10</v>
      </c>
      <c r="BC26" s="8">
        <f t="shared" si="36"/>
        <v>12</v>
      </c>
      <c r="BD26" s="9">
        <f t="shared" si="37"/>
        <v>0.38709677419354838</v>
      </c>
      <c r="BE26" s="9">
        <f t="shared" si="38"/>
        <v>1</v>
      </c>
      <c r="BF26" s="126">
        <f t="shared" si="39"/>
        <v>0.36451612903225805</v>
      </c>
      <c r="BG26" s="128">
        <f t="shared" si="40"/>
        <v>1.0000000000000002E-2</v>
      </c>
      <c r="BJ26" s="79">
        <v>0.98415093044517954</v>
      </c>
      <c r="BK26" s="51" t="s">
        <v>9</v>
      </c>
      <c r="BL26" s="6">
        <v>0</v>
      </c>
      <c r="BM26" s="91" t="str">
        <f t="shared" si="4"/>
        <v>N-clck</v>
      </c>
      <c r="BN26" s="6">
        <v>0.4</v>
      </c>
      <c r="BO26" s="21">
        <f t="shared" si="41"/>
        <v>0</v>
      </c>
      <c r="BP26" s="22">
        <f t="shared" si="42"/>
        <v>0</v>
      </c>
      <c r="BQ26" s="22">
        <f t="shared" si="43"/>
        <v>1</v>
      </c>
      <c r="BR26" s="47">
        <f t="shared" si="44"/>
        <v>0</v>
      </c>
      <c r="BS26" s="64" t="s">
        <v>22</v>
      </c>
      <c r="BT26" s="66">
        <f t="shared" si="45"/>
        <v>0</v>
      </c>
      <c r="BU26" s="8">
        <f t="shared" si="46"/>
        <v>1</v>
      </c>
      <c r="BV26" s="8">
        <f t="shared" si="47"/>
        <v>10</v>
      </c>
      <c r="BW26" s="8">
        <f t="shared" si="48"/>
        <v>12</v>
      </c>
      <c r="BX26" s="9">
        <f t="shared" si="49"/>
        <v>0.38709677419354838</v>
      </c>
      <c r="BY26" s="9">
        <f t="shared" si="50"/>
        <v>1</v>
      </c>
      <c r="BZ26" s="126">
        <f t="shared" si="51"/>
        <v>0.35806451612903223</v>
      </c>
      <c r="CA26" s="128">
        <f t="shared" si="52"/>
        <v>0.16000000000000003</v>
      </c>
      <c r="CD26" s="79">
        <v>0.87906415703137397</v>
      </c>
      <c r="CE26" s="51" t="s">
        <v>9</v>
      </c>
      <c r="CF26" s="6">
        <v>0</v>
      </c>
      <c r="CG26" s="91" t="s">
        <v>9</v>
      </c>
      <c r="CH26" s="6">
        <v>0.4</v>
      </c>
      <c r="CI26" s="21">
        <f t="shared" si="53"/>
        <v>0</v>
      </c>
      <c r="CJ26" s="22">
        <f t="shared" si="54"/>
        <v>0</v>
      </c>
      <c r="CK26" s="22">
        <f t="shared" si="55"/>
        <v>1</v>
      </c>
      <c r="CL26" s="47">
        <f t="shared" si="56"/>
        <v>0</v>
      </c>
      <c r="CM26" s="64" t="s">
        <v>22</v>
      </c>
      <c r="CN26" s="66">
        <f t="shared" si="57"/>
        <v>0</v>
      </c>
      <c r="CO26" s="8">
        <f t="shared" si="58"/>
        <v>1</v>
      </c>
      <c r="CP26" s="8">
        <f t="shared" si="59"/>
        <v>9</v>
      </c>
      <c r="CQ26" s="8">
        <f t="shared" si="60"/>
        <v>13</v>
      </c>
      <c r="CR26" s="9">
        <f t="shared" si="61"/>
        <v>0.41935483870967744</v>
      </c>
      <c r="CS26" s="9">
        <f t="shared" si="62"/>
        <v>0.9</v>
      </c>
      <c r="CT26" s="126">
        <f t="shared" si="63"/>
        <v>0.31612903225806449</v>
      </c>
      <c r="CU26" s="100">
        <f t="shared" si="64"/>
        <v>0.16000000000000003</v>
      </c>
      <c r="CX26" s="79">
        <v>0.67410836646335948</v>
      </c>
      <c r="CY26" s="51" t="s">
        <v>8</v>
      </c>
      <c r="CZ26" s="6">
        <v>1</v>
      </c>
      <c r="DA26" s="91" t="str">
        <f t="shared" si="5"/>
        <v>N-clck</v>
      </c>
      <c r="DB26" s="6">
        <v>0.46245099683169444</v>
      </c>
      <c r="DC26" s="21">
        <f t="shared" si="65"/>
        <v>0</v>
      </c>
      <c r="DD26" s="22">
        <f t="shared" si="66"/>
        <v>0</v>
      </c>
      <c r="DE26" s="22">
        <f t="shared" si="67"/>
        <v>0</v>
      </c>
      <c r="DF26" s="47">
        <f t="shared" si="68"/>
        <v>1</v>
      </c>
      <c r="DG26" s="64" t="s">
        <v>22</v>
      </c>
      <c r="DH26" s="66">
        <f t="shared" si="69"/>
        <v>1</v>
      </c>
      <c r="DI26" s="8">
        <f t="shared" si="70"/>
        <v>0</v>
      </c>
      <c r="DJ26" s="8">
        <f t="shared" si="71"/>
        <v>9</v>
      </c>
      <c r="DK26" s="8">
        <f t="shared" si="72"/>
        <v>13</v>
      </c>
      <c r="DL26" s="9">
        <f t="shared" si="73"/>
        <v>0.41935483870967744</v>
      </c>
      <c r="DM26" s="9">
        <f t="shared" si="74"/>
        <v>0.9</v>
      </c>
      <c r="DN26" s="126">
        <f t="shared" si="75"/>
        <v>0.12580645161290321</v>
      </c>
      <c r="DO26" s="100">
        <f t="shared" si="76"/>
        <v>0.288958930807239</v>
      </c>
      <c r="DR26" s="79">
        <v>0.60795433644447572</v>
      </c>
      <c r="DS26" s="51" t="s">
        <v>9</v>
      </c>
      <c r="DT26" s="6">
        <v>0</v>
      </c>
      <c r="DU26" s="91" t="str">
        <f t="shared" si="6"/>
        <v>N-clck</v>
      </c>
      <c r="DV26" s="6">
        <v>0.4</v>
      </c>
      <c r="DW26" s="21">
        <f t="shared" si="77"/>
        <v>0</v>
      </c>
      <c r="DX26" s="22">
        <f t="shared" si="78"/>
        <v>0</v>
      </c>
      <c r="DY26" s="22">
        <f t="shared" si="79"/>
        <v>1</v>
      </c>
      <c r="DZ26" s="47">
        <f t="shared" si="80"/>
        <v>0</v>
      </c>
      <c r="EA26" s="64" t="s">
        <v>22</v>
      </c>
      <c r="EB26" s="66">
        <f t="shared" si="81"/>
        <v>0</v>
      </c>
      <c r="EC26" s="8">
        <f t="shared" si="82"/>
        <v>1</v>
      </c>
      <c r="ED26" s="8">
        <f t="shared" si="83"/>
        <v>10</v>
      </c>
      <c r="EE26" s="8">
        <f t="shared" si="84"/>
        <v>12</v>
      </c>
      <c r="EF26" s="9">
        <f t="shared" si="85"/>
        <v>0.38709677419354838</v>
      </c>
      <c r="EG26" s="9">
        <f t="shared" si="86"/>
        <v>1</v>
      </c>
      <c r="EH26" s="126">
        <f t="shared" si="87"/>
        <v>0.34516129032258064</v>
      </c>
      <c r="EI26" s="100">
        <f t="shared" si="88"/>
        <v>0.16000000000000003</v>
      </c>
      <c r="EL26" s="79">
        <v>0.28766154893855478</v>
      </c>
      <c r="EM26" s="51" t="s">
        <v>9</v>
      </c>
      <c r="EN26" s="6">
        <v>0</v>
      </c>
      <c r="EO26" s="91" t="str">
        <f t="shared" ca="1" si="7"/>
        <v>N-clck</v>
      </c>
      <c r="EP26" s="6">
        <f t="shared" ca="1" si="89"/>
        <v>0.4</v>
      </c>
      <c r="EQ26" s="21">
        <f t="shared" ca="1" si="90"/>
        <v>0</v>
      </c>
      <c r="ER26" s="22">
        <f t="shared" ca="1" si="91"/>
        <v>0</v>
      </c>
      <c r="ES26" s="22">
        <f t="shared" ca="1" si="92"/>
        <v>1</v>
      </c>
      <c r="ET26" s="47">
        <f t="shared" ca="1" si="93"/>
        <v>0</v>
      </c>
      <c r="EU26" s="64" t="s">
        <v>22</v>
      </c>
      <c r="EV26" s="66">
        <f t="shared" si="94"/>
        <v>0</v>
      </c>
      <c r="EW26" s="8">
        <f t="shared" si="95"/>
        <v>1</v>
      </c>
      <c r="EX26" s="8">
        <f t="shared" si="96"/>
        <v>10</v>
      </c>
      <c r="EY26" s="8">
        <f t="shared" si="97"/>
        <v>12</v>
      </c>
      <c r="EZ26" s="9">
        <f t="shared" si="98"/>
        <v>0.38709677419354838</v>
      </c>
      <c r="FA26" s="9">
        <f t="shared" si="99"/>
        <v>1</v>
      </c>
      <c r="FB26" s="126">
        <f t="shared" si="100"/>
        <v>0.35806451612903228</v>
      </c>
      <c r="FC26" s="100">
        <f t="shared" ca="1" si="101"/>
        <v>0.16000000000000003</v>
      </c>
    </row>
    <row r="27" spans="2:159" x14ac:dyDescent="0.25">
      <c r="B27" s="31">
        <v>0.51432753617404225</v>
      </c>
      <c r="C27" s="51" t="s">
        <v>9</v>
      </c>
      <c r="D27" s="6">
        <v>0</v>
      </c>
      <c r="E27" s="91" t="s">
        <v>8</v>
      </c>
      <c r="F27" s="6">
        <v>1</v>
      </c>
      <c r="G27" s="21">
        <f t="shared" si="8"/>
        <v>0</v>
      </c>
      <c r="H27" s="22">
        <f t="shared" si="9"/>
        <v>1</v>
      </c>
      <c r="I27" s="22">
        <f t="shared" si="10"/>
        <v>0</v>
      </c>
      <c r="J27" s="47">
        <f t="shared" si="11"/>
        <v>0</v>
      </c>
      <c r="K27" s="56" t="s">
        <v>22</v>
      </c>
      <c r="L27" s="48">
        <f t="shared" si="102"/>
        <v>0</v>
      </c>
      <c r="M27" s="22">
        <f t="shared" si="12"/>
        <v>1</v>
      </c>
      <c r="N27" s="8">
        <f t="shared" si="13"/>
        <v>6</v>
      </c>
      <c r="O27" s="8">
        <f t="shared" si="14"/>
        <v>17</v>
      </c>
      <c r="P27" s="9">
        <f t="shared" si="15"/>
        <v>0.54838709677419351</v>
      </c>
      <c r="Q27" s="61">
        <f t="shared" si="16"/>
        <v>0.6</v>
      </c>
      <c r="R27" s="126">
        <f t="shared" si="17"/>
        <v>8.7096774193548387E-2</v>
      </c>
      <c r="S27" s="128">
        <f t="shared" si="18"/>
        <v>1</v>
      </c>
      <c r="V27" s="31">
        <v>7.4829900077415967E-2</v>
      </c>
      <c r="W27" s="51" t="s">
        <v>9</v>
      </c>
      <c r="X27" s="6">
        <v>0</v>
      </c>
      <c r="Y27" s="91" t="s">
        <v>9</v>
      </c>
      <c r="Z27" s="6">
        <v>0</v>
      </c>
      <c r="AA27" s="21">
        <f t="shared" si="19"/>
        <v>0</v>
      </c>
      <c r="AB27" s="22">
        <f t="shared" si="20"/>
        <v>0</v>
      </c>
      <c r="AC27" s="22">
        <f t="shared" si="21"/>
        <v>1</v>
      </c>
      <c r="AD27" s="47">
        <f t="shared" si="22"/>
        <v>0</v>
      </c>
      <c r="AE27" s="64" t="s">
        <v>22</v>
      </c>
      <c r="AF27" s="66">
        <f t="shared" si="103"/>
        <v>0</v>
      </c>
      <c r="AG27" s="8">
        <f t="shared" si="23"/>
        <v>1</v>
      </c>
      <c r="AH27" s="8">
        <f t="shared" si="24"/>
        <v>5</v>
      </c>
      <c r="AI27" s="8">
        <f t="shared" si="25"/>
        <v>18</v>
      </c>
      <c r="AJ27" s="9">
        <f t="shared" si="26"/>
        <v>0.58064516129032262</v>
      </c>
      <c r="AK27" s="9">
        <f t="shared" si="27"/>
        <v>0.5</v>
      </c>
      <c r="AL27" s="126">
        <f t="shared" si="28"/>
        <v>0.13548387096774195</v>
      </c>
      <c r="AM27" s="128">
        <f t="shared" si="29"/>
        <v>0</v>
      </c>
      <c r="AP27" s="31">
        <v>0.290781380610316</v>
      </c>
      <c r="AQ27" s="51" t="s">
        <v>9</v>
      </c>
      <c r="AR27" s="6">
        <v>0</v>
      </c>
      <c r="AS27" s="51" t="str">
        <f t="shared" si="2"/>
        <v>N-clck</v>
      </c>
      <c r="AT27" s="6">
        <v>0.1</v>
      </c>
      <c r="AU27" s="4">
        <f t="shared" si="30"/>
        <v>0</v>
      </c>
      <c r="AV27" s="21">
        <f t="shared" si="31"/>
        <v>0</v>
      </c>
      <c r="AW27" s="22">
        <f t="shared" si="32"/>
        <v>1</v>
      </c>
      <c r="AX27" s="22">
        <f t="shared" si="33"/>
        <v>0</v>
      </c>
      <c r="AY27" s="47" t="s">
        <v>22</v>
      </c>
      <c r="AZ27" s="64">
        <f t="shared" si="104"/>
        <v>0</v>
      </c>
      <c r="BA27" s="8">
        <f t="shared" si="34"/>
        <v>1</v>
      </c>
      <c r="BB27" s="8">
        <f t="shared" si="35"/>
        <v>10</v>
      </c>
      <c r="BC27" s="8">
        <f t="shared" si="36"/>
        <v>13</v>
      </c>
      <c r="BD27" s="9">
        <f t="shared" si="37"/>
        <v>0.41935483870967744</v>
      </c>
      <c r="BE27" s="9">
        <f t="shared" si="38"/>
        <v>1</v>
      </c>
      <c r="BF27" s="126">
        <f t="shared" si="39"/>
        <v>0.39677419354838711</v>
      </c>
      <c r="BG27" s="128">
        <f t="shared" si="40"/>
        <v>1.0000000000000002E-2</v>
      </c>
      <c r="BJ27" s="79">
        <v>0.99134896273592676</v>
      </c>
      <c r="BK27" s="51" t="s">
        <v>9</v>
      </c>
      <c r="BL27" s="6">
        <v>0</v>
      </c>
      <c r="BM27" s="91" t="str">
        <f t="shared" si="4"/>
        <v>N-clck</v>
      </c>
      <c r="BN27" s="6">
        <v>0.4</v>
      </c>
      <c r="BO27" s="21">
        <f t="shared" si="41"/>
        <v>0</v>
      </c>
      <c r="BP27" s="22">
        <f t="shared" si="42"/>
        <v>0</v>
      </c>
      <c r="BQ27" s="22">
        <f t="shared" si="43"/>
        <v>1</v>
      </c>
      <c r="BR27" s="47">
        <f t="shared" si="44"/>
        <v>0</v>
      </c>
      <c r="BS27" s="64" t="s">
        <v>22</v>
      </c>
      <c r="BT27" s="66">
        <f t="shared" si="45"/>
        <v>0</v>
      </c>
      <c r="BU27" s="8">
        <f t="shared" si="46"/>
        <v>1</v>
      </c>
      <c r="BV27" s="8">
        <f t="shared" si="47"/>
        <v>10</v>
      </c>
      <c r="BW27" s="8">
        <f t="shared" si="48"/>
        <v>13</v>
      </c>
      <c r="BX27" s="9">
        <f t="shared" si="49"/>
        <v>0.41935483870967744</v>
      </c>
      <c r="BY27" s="9">
        <f t="shared" si="50"/>
        <v>1</v>
      </c>
      <c r="BZ27" s="126">
        <f t="shared" si="51"/>
        <v>0.39032258064516129</v>
      </c>
      <c r="CA27" s="128">
        <f t="shared" si="52"/>
        <v>0.16000000000000003</v>
      </c>
      <c r="CD27" s="79">
        <v>0.8608919366916602</v>
      </c>
      <c r="CE27" s="51" t="s">
        <v>9</v>
      </c>
      <c r="CF27" s="6">
        <v>0</v>
      </c>
      <c r="CG27" s="91" t="s">
        <v>9</v>
      </c>
      <c r="CH27" s="6">
        <v>0.4</v>
      </c>
      <c r="CI27" s="21">
        <f t="shared" si="53"/>
        <v>0</v>
      </c>
      <c r="CJ27" s="22">
        <f t="shared" si="54"/>
        <v>0</v>
      </c>
      <c r="CK27" s="22">
        <f t="shared" si="55"/>
        <v>1</v>
      </c>
      <c r="CL27" s="47">
        <f t="shared" si="56"/>
        <v>0</v>
      </c>
      <c r="CM27" s="64" t="s">
        <v>22</v>
      </c>
      <c r="CN27" s="66">
        <f t="shared" si="57"/>
        <v>0</v>
      </c>
      <c r="CO27" s="8">
        <f t="shared" si="58"/>
        <v>1</v>
      </c>
      <c r="CP27" s="8">
        <f t="shared" si="59"/>
        <v>9</v>
      </c>
      <c r="CQ27" s="8">
        <f t="shared" si="60"/>
        <v>14</v>
      </c>
      <c r="CR27" s="9">
        <f t="shared" si="61"/>
        <v>0.45161290322580644</v>
      </c>
      <c r="CS27" s="9">
        <f t="shared" si="62"/>
        <v>0.9</v>
      </c>
      <c r="CT27" s="126">
        <f t="shared" si="63"/>
        <v>0.34516129032258058</v>
      </c>
      <c r="CU27" s="100">
        <f t="shared" si="64"/>
        <v>0.16000000000000003</v>
      </c>
      <c r="CX27" s="79">
        <v>0.28766154893855478</v>
      </c>
      <c r="CY27" s="51" t="s">
        <v>9</v>
      </c>
      <c r="CZ27" s="6">
        <v>0</v>
      </c>
      <c r="DA27" s="91" t="str">
        <f t="shared" si="5"/>
        <v>N-clck</v>
      </c>
      <c r="DB27" s="6">
        <v>0.42777962581873807</v>
      </c>
      <c r="DC27" s="21">
        <f t="shared" si="65"/>
        <v>0</v>
      </c>
      <c r="DD27" s="22">
        <f t="shared" si="66"/>
        <v>0</v>
      </c>
      <c r="DE27" s="22">
        <f t="shared" si="67"/>
        <v>1</v>
      </c>
      <c r="DF27" s="47">
        <f t="shared" si="68"/>
        <v>0</v>
      </c>
      <c r="DG27" s="64" t="s">
        <v>22</v>
      </c>
      <c r="DH27" s="66">
        <f t="shared" si="69"/>
        <v>0</v>
      </c>
      <c r="DI27" s="8">
        <f t="shared" si="70"/>
        <v>1</v>
      </c>
      <c r="DJ27" s="8">
        <f t="shared" si="71"/>
        <v>9</v>
      </c>
      <c r="DK27" s="8">
        <f t="shared" si="72"/>
        <v>14</v>
      </c>
      <c r="DL27" s="9">
        <f t="shared" si="73"/>
        <v>0.45161290322580644</v>
      </c>
      <c r="DM27" s="9">
        <f t="shared" si="74"/>
        <v>0.9</v>
      </c>
      <c r="DN27" s="126">
        <f t="shared" si="75"/>
        <v>0.15483870967741931</v>
      </c>
      <c r="DO27" s="100">
        <f t="shared" si="76"/>
        <v>0.18299540826561955</v>
      </c>
      <c r="DR27" s="79">
        <v>0.68412453349954816</v>
      </c>
      <c r="DS27" s="51" t="s">
        <v>9</v>
      </c>
      <c r="DT27" s="6">
        <v>0</v>
      </c>
      <c r="DU27" s="91" t="str">
        <f t="shared" si="6"/>
        <v>N-clck</v>
      </c>
      <c r="DV27" s="6">
        <v>0.4</v>
      </c>
      <c r="DW27" s="21">
        <f t="shared" si="77"/>
        <v>0</v>
      </c>
      <c r="DX27" s="22">
        <f t="shared" si="78"/>
        <v>0</v>
      </c>
      <c r="DY27" s="22">
        <f t="shared" si="79"/>
        <v>1</v>
      </c>
      <c r="DZ27" s="47">
        <f t="shared" si="80"/>
        <v>0</v>
      </c>
      <c r="EA27" s="64" t="s">
        <v>22</v>
      </c>
      <c r="EB27" s="66">
        <f t="shared" si="81"/>
        <v>0</v>
      </c>
      <c r="EC27" s="8">
        <f t="shared" si="82"/>
        <v>1</v>
      </c>
      <c r="ED27" s="8">
        <f t="shared" si="83"/>
        <v>10</v>
      </c>
      <c r="EE27" s="8">
        <f t="shared" si="84"/>
        <v>13</v>
      </c>
      <c r="EF27" s="9">
        <f t="shared" si="85"/>
        <v>0.41935483870967744</v>
      </c>
      <c r="EG27" s="9">
        <f t="shared" si="86"/>
        <v>1</v>
      </c>
      <c r="EH27" s="126">
        <f t="shared" si="87"/>
        <v>0.3774193548387097</v>
      </c>
      <c r="EI27" s="100">
        <f t="shared" si="88"/>
        <v>0.16000000000000003</v>
      </c>
      <c r="EL27" s="79">
        <v>0.60795433644447572</v>
      </c>
      <c r="EM27" s="51" t="s">
        <v>9</v>
      </c>
      <c r="EN27" s="6">
        <v>0</v>
      </c>
      <c r="EO27" s="91" t="str">
        <f t="shared" ca="1" si="7"/>
        <v>N-clck</v>
      </c>
      <c r="EP27" s="6">
        <f t="shared" ca="1" si="89"/>
        <v>0.3</v>
      </c>
      <c r="EQ27" s="21">
        <f t="shared" ca="1" si="90"/>
        <v>0</v>
      </c>
      <c r="ER27" s="22">
        <f t="shared" ca="1" si="91"/>
        <v>0</v>
      </c>
      <c r="ES27" s="22">
        <f t="shared" ca="1" si="92"/>
        <v>1</v>
      </c>
      <c r="ET27" s="47">
        <f t="shared" ca="1" si="93"/>
        <v>0</v>
      </c>
      <c r="EU27" s="64" t="s">
        <v>22</v>
      </c>
      <c r="EV27" s="66">
        <f t="shared" si="94"/>
        <v>0</v>
      </c>
      <c r="EW27" s="8">
        <f t="shared" si="95"/>
        <v>1</v>
      </c>
      <c r="EX27" s="8">
        <f t="shared" si="96"/>
        <v>10</v>
      </c>
      <c r="EY27" s="8">
        <f t="shared" si="97"/>
        <v>13</v>
      </c>
      <c r="EZ27" s="9">
        <f t="shared" si="98"/>
        <v>0.41935483870967744</v>
      </c>
      <c r="FA27" s="9">
        <f t="shared" si="99"/>
        <v>1</v>
      </c>
      <c r="FB27" s="126">
        <f t="shared" si="100"/>
        <v>0.39032258064516134</v>
      </c>
      <c r="FC27" s="100">
        <f t="shared" ca="1" si="101"/>
        <v>0.09</v>
      </c>
    </row>
    <row r="28" spans="2:159" x14ac:dyDescent="0.25">
      <c r="B28" s="31">
        <v>0.541220055935002</v>
      </c>
      <c r="C28" s="51" t="s">
        <v>8</v>
      </c>
      <c r="D28" s="6">
        <v>1</v>
      </c>
      <c r="E28" s="91" t="s">
        <v>8</v>
      </c>
      <c r="F28" s="6">
        <v>1</v>
      </c>
      <c r="G28" s="21">
        <f t="shared" si="8"/>
        <v>1</v>
      </c>
      <c r="H28" s="22">
        <f t="shared" si="9"/>
        <v>0</v>
      </c>
      <c r="I28" s="22">
        <f t="shared" si="10"/>
        <v>0</v>
      </c>
      <c r="J28" s="47">
        <f t="shared" si="11"/>
        <v>0</v>
      </c>
      <c r="K28" s="56" t="s">
        <v>22</v>
      </c>
      <c r="L28" s="48">
        <f t="shared" si="102"/>
        <v>1</v>
      </c>
      <c r="M28" s="22">
        <f t="shared" si="12"/>
        <v>0</v>
      </c>
      <c r="N28" s="8">
        <f t="shared" si="13"/>
        <v>7</v>
      </c>
      <c r="O28" s="8">
        <f t="shared" si="14"/>
        <v>17</v>
      </c>
      <c r="P28" s="9">
        <f t="shared" si="15"/>
        <v>0.54838709677419351</v>
      </c>
      <c r="Q28" s="61">
        <f t="shared" si="16"/>
        <v>0.7</v>
      </c>
      <c r="R28" s="126">
        <f t="shared" si="17"/>
        <v>8.7096774193548387E-2</v>
      </c>
      <c r="S28" s="128">
        <f t="shared" si="18"/>
        <v>0</v>
      </c>
      <c r="V28" s="31">
        <v>0.10494202279936515</v>
      </c>
      <c r="W28" s="51" t="s">
        <v>8</v>
      </c>
      <c r="X28" s="6">
        <v>1</v>
      </c>
      <c r="Y28" s="91" t="s">
        <v>9</v>
      </c>
      <c r="Z28" s="6">
        <v>0</v>
      </c>
      <c r="AA28" s="21">
        <f t="shared" si="19"/>
        <v>0</v>
      </c>
      <c r="AB28" s="22">
        <f t="shared" si="20"/>
        <v>0</v>
      </c>
      <c r="AC28" s="22">
        <f t="shared" si="21"/>
        <v>0</v>
      </c>
      <c r="AD28" s="47">
        <f t="shared" si="22"/>
        <v>1</v>
      </c>
      <c r="AE28" s="64" t="s">
        <v>22</v>
      </c>
      <c r="AF28" s="66">
        <f t="shared" si="103"/>
        <v>1</v>
      </c>
      <c r="AG28" s="8">
        <f t="shared" si="23"/>
        <v>0</v>
      </c>
      <c r="AH28" s="8">
        <f t="shared" si="24"/>
        <v>6</v>
      </c>
      <c r="AI28" s="8">
        <f t="shared" si="25"/>
        <v>18</v>
      </c>
      <c r="AJ28" s="9">
        <f t="shared" si="26"/>
        <v>0.58064516129032262</v>
      </c>
      <c r="AK28" s="9">
        <f t="shared" si="27"/>
        <v>0.6</v>
      </c>
      <c r="AL28" s="126">
        <f t="shared" si="28"/>
        <v>0.13548387096774195</v>
      </c>
      <c r="AM28" s="128">
        <f t="shared" si="29"/>
        <v>1</v>
      </c>
      <c r="AP28" s="31">
        <v>0.36855116156745715</v>
      </c>
      <c r="AQ28" s="51" t="s">
        <v>9</v>
      </c>
      <c r="AR28" s="6">
        <v>0</v>
      </c>
      <c r="AS28" s="51" t="str">
        <f t="shared" si="2"/>
        <v>N-clck</v>
      </c>
      <c r="AT28" s="6">
        <v>0.1</v>
      </c>
      <c r="AU28" s="4">
        <f t="shared" si="30"/>
        <v>0</v>
      </c>
      <c r="AV28" s="21">
        <f t="shared" si="31"/>
        <v>0</v>
      </c>
      <c r="AW28" s="22">
        <f t="shared" si="32"/>
        <v>1</v>
      </c>
      <c r="AX28" s="22">
        <f t="shared" si="33"/>
        <v>0</v>
      </c>
      <c r="AY28" s="47" t="s">
        <v>22</v>
      </c>
      <c r="AZ28" s="64">
        <f t="shared" si="104"/>
        <v>0</v>
      </c>
      <c r="BA28" s="8">
        <f t="shared" si="34"/>
        <v>1</v>
      </c>
      <c r="BB28" s="8">
        <f t="shared" si="35"/>
        <v>10</v>
      </c>
      <c r="BC28" s="8">
        <f t="shared" si="36"/>
        <v>14</v>
      </c>
      <c r="BD28" s="9">
        <f t="shared" si="37"/>
        <v>0.45161290322580644</v>
      </c>
      <c r="BE28" s="9">
        <f t="shared" si="38"/>
        <v>1</v>
      </c>
      <c r="BF28" s="126">
        <f t="shared" si="39"/>
        <v>0.42903225806451611</v>
      </c>
      <c r="BG28" s="128">
        <f t="shared" si="40"/>
        <v>1.0000000000000002E-2</v>
      </c>
      <c r="BJ28" s="79">
        <v>4.845574383750928E-2</v>
      </c>
      <c r="BK28" s="51" t="s">
        <v>9</v>
      </c>
      <c r="BL28" s="6">
        <v>0</v>
      </c>
      <c r="BM28" s="91" t="str">
        <f t="shared" si="4"/>
        <v>N-clck</v>
      </c>
      <c r="BN28" s="6">
        <v>0.3</v>
      </c>
      <c r="BO28" s="21">
        <f t="shared" si="41"/>
        <v>0</v>
      </c>
      <c r="BP28" s="22">
        <f t="shared" si="42"/>
        <v>0</v>
      </c>
      <c r="BQ28" s="22">
        <f t="shared" si="43"/>
        <v>1</v>
      </c>
      <c r="BR28" s="47">
        <f t="shared" si="44"/>
        <v>0</v>
      </c>
      <c r="BS28" s="64" t="s">
        <v>22</v>
      </c>
      <c r="BT28" s="66">
        <f t="shared" si="45"/>
        <v>0</v>
      </c>
      <c r="BU28" s="8">
        <f t="shared" si="46"/>
        <v>1</v>
      </c>
      <c r="BV28" s="8">
        <f t="shared" si="47"/>
        <v>10</v>
      </c>
      <c r="BW28" s="8">
        <f t="shared" si="48"/>
        <v>14</v>
      </c>
      <c r="BX28" s="9">
        <f t="shared" si="49"/>
        <v>0.45161290322580644</v>
      </c>
      <c r="BY28" s="9">
        <f t="shared" si="50"/>
        <v>1</v>
      </c>
      <c r="BZ28" s="126">
        <f t="shared" si="51"/>
        <v>0.42258064516129029</v>
      </c>
      <c r="CA28" s="128">
        <f t="shared" si="52"/>
        <v>0.09</v>
      </c>
      <c r="CD28" s="79">
        <v>0.541220055935002</v>
      </c>
      <c r="CE28" s="51" t="s">
        <v>8</v>
      </c>
      <c r="CF28" s="6">
        <v>1</v>
      </c>
      <c r="CG28" s="91" t="s">
        <v>9</v>
      </c>
      <c r="CH28" s="6">
        <v>0.39278598830236711</v>
      </c>
      <c r="CI28" s="21">
        <f t="shared" si="53"/>
        <v>0</v>
      </c>
      <c r="CJ28" s="22">
        <f t="shared" si="54"/>
        <v>0</v>
      </c>
      <c r="CK28" s="22">
        <f t="shared" si="55"/>
        <v>0</v>
      </c>
      <c r="CL28" s="47">
        <f t="shared" si="56"/>
        <v>1</v>
      </c>
      <c r="CM28" s="64" t="s">
        <v>22</v>
      </c>
      <c r="CN28" s="66">
        <f t="shared" si="57"/>
        <v>1</v>
      </c>
      <c r="CO28" s="8">
        <f t="shared" si="58"/>
        <v>0</v>
      </c>
      <c r="CP28" s="8">
        <f t="shared" si="59"/>
        <v>10</v>
      </c>
      <c r="CQ28" s="8">
        <f t="shared" si="60"/>
        <v>14</v>
      </c>
      <c r="CR28" s="9">
        <f t="shared" si="61"/>
        <v>0.45161290322580644</v>
      </c>
      <c r="CS28" s="9">
        <f t="shared" si="62"/>
        <v>1</v>
      </c>
      <c r="CT28" s="126">
        <f t="shared" si="63"/>
        <v>0.34516129032258058</v>
      </c>
      <c r="CU28" s="100">
        <f t="shared" si="64"/>
        <v>0.36870885600193304</v>
      </c>
      <c r="CX28" s="79">
        <v>4.845574383750928E-2</v>
      </c>
      <c r="CY28" s="51" t="s">
        <v>9</v>
      </c>
      <c r="CZ28" s="6">
        <v>0</v>
      </c>
      <c r="DA28" s="91" t="str">
        <f t="shared" si="5"/>
        <v>N-clck</v>
      </c>
      <c r="DB28" s="6">
        <v>0.4</v>
      </c>
      <c r="DC28" s="21">
        <f t="shared" si="65"/>
        <v>0</v>
      </c>
      <c r="DD28" s="22">
        <f t="shared" si="66"/>
        <v>0</v>
      </c>
      <c r="DE28" s="22">
        <f t="shared" si="67"/>
        <v>1</v>
      </c>
      <c r="DF28" s="47">
        <f t="shared" si="68"/>
        <v>0</v>
      </c>
      <c r="DG28" s="64" t="s">
        <v>22</v>
      </c>
      <c r="DH28" s="66">
        <f t="shared" si="69"/>
        <v>0</v>
      </c>
      <c r="DI28" s="8">
        <f t="shared" si="70"/>
        <v>1</v>
      </c>
      <c r="DJ28" s="8">
        <f t="shared" si="71"/>
        <v>9</v>
      </c>
      <c r="DK28" s="8">
        <f t="shared" si="72"/>
        <v>15</v>
      </c>
      <c r="DL28" s="9">
        <f t="shared" si="73"/>
        <v>0.4838709677419355</v>
      </c>
      <c r="DM28" s="9">
        <f t="shared" si="74"/>
        <v>0.9</v>
      </c>
      <c r="DN28" s="126">
        <f t="shared" si="75"/>
        <v>0.18387096774193545</v>
      </c>
      <c r="DO28" s="100">
        <f t="shared" si="76"/>
        <v>0.16000000000000003</v>
      </c>
      <c r="DR28" s="79">
        <v>0.70570668994207519</v>
      </c>
      <c r="DS28" s="51" t="s">
        <v>9</v>
      </c>
      <c r="DT28" s="6">
        <v>0</v>
      </c>
      <c r="DU28" s="91" t="str">
        <f t="shared" si="6"/>
        <v>N-clck</v>
      </c>
      <c r="DV28" s="6">
        <v>0.4</v>
      </c>
      <c r="DW28" s="21">
        <f t="shared" si="77"/>
        <v>0</v>
      </c>
      <c r="DX28" s="22">
        <f t="shared" si="78"/>
        <v>0</v>
      </c>
      <c r="DY28" s="22">
        <f t="shared" si="79"/>
        <v>1</v>
      </c>
      <c r="DZ28" s="47">
        <f t="shared" si="80"/>
        <v>0</v>
      </c>
      <c r="EA28" s="64" t="s">
        <v>22</v>
      </c>
      <c r="EB28" s="66">
        <f t="shared" si="81"/>
        <v>0</v>
      </c>
      <c r="EC28" s="8">
        <f t="shared" si="82"/>
        <v>1</v>
      </c>
      <c r="ED28" s="8">
        <f t="shared" si="83"/>
        <v>10</v>
      </c>
      <c r="EE28" s="8">
        <f t="shared" si="84"/>
        <v>14</v>
      </c>
      <c r="EF28" s="9">
        <f t="shared" si="85"/>
        <v>0.45161290322580644</v>
      </c>
      <c r="EG28" s="9">
        <f t="shared" si="86"/>
        <v>1</v>
      </c>
      <c r="EH28" s="126">
        <f t="shared" si="87"/>
        <v>0.4096774193548387</v>
      </c>
      <c r="EI28" s="100">
        <f t="shared" si="88"/>
        <v>0.16000000000000003</v>
      </c>
      <c r="EL28" s="79">
        <v>0.51432753617404225</v>
      </c>
      <c r="EM28" s="51" t="s">
        <v>9</v>
      </c>
      <c r="EN28" s="6">
        <v>0</v>
      </c>
      <c r="EO28" s="91" t="str">
        <f t="shared" ca="1" si="7"/>
        <v>N-clck</v>
      </c>
      <c r="EP28" s="6">
        <f t="shared" ca="1" si="89"/>
        <v>0.2</v>
      </c>
      <c r="EQ28" s="21">
        <f t="shared" ca="1" si="90"/>
        <v>0</v>
      </c>
      <c r="ER28" s="22">
        <f t="shared" ca="1" si="91"/>
        <v>0</v>
      </c>
      <c r="ES28" s="22">
        <f t="shared" ca="1" si="92"/>
        <v>1</v>
      </c>
      <c r="ET28" s="47">
        <f t="shared" ca="1" si="93"/>
        <v>0</v>
      </c>
      <c r="EU28" s="64" t="s">
        <v>22</v>
      </c>
      <c r="EV28" s="66">
        <f t="shared" si="94"/>
        <v>0</v>
      </c>
      <c r="EW28" s="8">
        <f t="shared" si="95"/>
        <v>1</v>
      </c>
      <c r="EX28" s="8">
        <f t="shared" si="96"/>
        <v>10</v>
      </c>
      <c r="EY28" s="8">
        <f t="shared" si="97"/>
        <v>14</v>
      </c>
      <c r="EZ28" s="9">
        <f t="shared" si="98"/>
        <v>0.45161290322580644</v>
      </c>
      <c r="FA28" s="9">
        <f t="shared" si="99"/>
        <v>1</v>
      </c>
      <c r="FB28" s="126">
        <f t="shared" si="100"/>
        <v>0.42258064516129035</v>
      </c>
      <c r="FC28" s="100">
        <f t="shared" ca="1" si="101"/>
        <v>4.0000000000000008E-2</v>
      </c>
    </row>
    <row r="29" spans="2:159" x14ac:dyDescent="0.25">
      <c r="B29" s="31">
        <v>0.55073255831894408</v>
      </c>
      <c r="C29" s="51" t="s">
        <v>9</v>
      </c>
      <c r="D29" s="6">
        <v>0</v>
      </c>
      <c r="E29" s="91" t="s">
        <v>8</v>
      </c>
      <c r="F29" s="6">
        <v>1</v>
      </c>
      <c r="G29" s="21">
        <f t="shared" si="8"/>
        <v>0</v>
      </c>
      <c r="H29" s="22">
        <f t="shared" si="9"/>
        <v>1</v>
      </c>
      <c r="I29" s="22">
        <f t="shared" si="10"/>
        <v>0</v>
      </c>
      <c r="J29" s="47">
        <f t="shared" si="11"/>
        <v>0</v>
      </c>
      <c r="K29" s="56" t="s">
        <v>22</v>
      </c>
      <c r="L29" s="48">
        <f t="shared" si="102"/>
        <v>0</v>
      </c>
      <c r="M29" s="22">
        <f t="shared" si="12"/>
        <v>1</v>
      </c>
      <c r="N29" s="8">
        <f t="shared" si="13"/>
        <v>7</v>
      </c>
      <c r="O29" s="8">
        <f t="shared" si="14"/>
        <v>18</v>
      </c>
      <c r="P29" s="9">
        <f t="shared" si="15"/>
        <v>0.58064516129032262</v>
      </c>
      <c r="Q29" s="61">
        <f t="shared" si="16"/>
        <v>0.7</v>
      </c>
      <c r="R29" s="126">
        <f t="shared" si="17"/>
        <v>0.10967741935483877</v>
      </c>
      <c r="S29" s="128">
        <f t="shared" si="18"/>
        <v>1</v>
      </c>
      <c r="V29" s="31">
        <v>0.1627455876308167</v>
      </c>
      <c r="W29" s="51" t="s">
        <v>9</v>
      </c>
      <c r="X29" s="6">
        <v>0</v>
      </c>
      <c r="Y29" s="91" t="s">
        <v>9</v>
      </c>
      <c r="Z29" s="6">
        <v>0</v>
      </c>
      <c r="AA29" s="21">
        <f t="shared" si="19"/>
        <v>0</v>
      </c>
      <c r="AB29" s="22">
        <f t="shared" si="20"/>
        <v>0</v>
      </c>
      <c r="AC29" s="22">
        <f t="shared" si="21"/>
        <v>1</v>
      </c>
      <c r="AD29" s="47">
        <f t="shared" si="22"/>
        <v>0</v>
      </c>
      <c r="AE29" s="64" t="s">
        <v>22</v>
      </c>
      <c r="AF29" s="66">
        <f t="shared" si="103"/>
        <v>0</v>
      </c>
      <c r="AG29" s="8">
        <f t="shared" si="23"/>
        <v>1</v>
      </c>
      <c r="AH29" s="8">
        <f t="shared" si="24"/>
        <v>6</v>
      </c>
      <c r="AI29" s="8">
        <f t="shared" si="25"/>
        <v>19</v>
      </c>
      <c r="AJ29" s="9">
        <f t="shared" si="26"/>
        <v>0.61290322580645162</v>
      </c>
      <c r="AK29" s="9">
        <f t="shared" si="27"/>
        <v>0.6</v>
      </c>
      <c r="AL29" s="126">
        <f t="shared" si="28"/>
        <v>0.15483870967741936</v>
      </c>
      <c r="AM29" s="128">
        <f t="shared" si="29"/>
        <v>0</v>
      </c>
      <c r="AP29" s="31">
        <v>0.49045766574079752</v>
      </c>
      <c r="AQ29" s="51" t="s">
        <v>9</v>
      </c>
      <c r="AR29" s="6">
        <v>0</v>
      </c>
      <c r="AS29" s="51" t="str">
        <f t="shared" si="2"/>
        <v>N-clck</v>
      </c>
      <c r="AT29" s="6">
        <v>0.1</v>
      </c>
      <c r="AU29" s="4">
        <f t="shared" si="30"/>
        <v>0</v>
      </c>
      <c r="AV29" s="21">
        <f t="shared" si="31"/>
        <v>0</v>
      </c>
      <c r="AW29" s="22">
        <f t="shared" si="32"/>
        <v>1</v>
      </c>
      <c r="AX29" s="22">
        <f t="shared" si="33"/>
        <v>0</v>
      </c>
      <c r="AY29" s="47" t="s">
        <v>22</v>
      </c>
      <c r="AZ29" s="64">
        <f t="shared" si="104"/>
        <v>0</v>
      </c>
      <c r="BA29" s="8">
        <f t="shared" si="34"/>
        <v>1</v>
      </c>
      <c r="BB29" s="8">
        <f t="shared" si="35"/>
        <v>10</v>
      </c>
      <c r="BC29" s="8">
        <f t="shared" si="36"/>
        <v>15</v>
      </c>
      <c r="BD29" s="9">
        <f t="shared" si="37"/>
        <v>0.4838709677419355</v>
      </c>
      <c r="BE29" s="9">
        <f t="shared" si="38"/>
        <v>1</v>
      </c>
      <c r="BF29" s="126">
        <f t="shared" si="39"/>
        <v>0.46129032258064517</v>
      </c>
      <c r="BG29" s="128">
        <f t="shared" si="40"/>
        <v>1.0000000000000002E-2</v>
      </c>
      <c r="BJ29" s="79">
        <v>7.3959513503463192E-2</v>
      </c>
      <c r="BK29" s="51" t="s">
        <v>9</v>
      </c>
      <c r="BL29" s="6">
        <v>0</v>
      </c>
      <c r="BM29" s="91" t="str">
        <f t="shared" si="4"/>
        <v>N-clck</v>
      </c>
      <c r="BN29" s="6">
        <v>0.3</v>
      </c>
      <c r="BO29" s="21">
        <f t="shared" si="41"/>
        <v>0</v>
      </c>
      <c r="BP29" s="22">
        <f t="shared" si="42"/>
        <v>0</v>
      </c>
      <c r="BQ29" s="22">
        <f t="shared" si="43"/>
        <v>1</v>
      </c>
      <c r="BR29" s="47">
        <f t="shared" si="44"/>
        <v>0</v>
      </c>
      <c r="BS29" s="64" t="s">
        <v>22</v>
      </c>
      <c r="BT29" s="66">
        <f t="shared" si="45"/>
        <v>0</v>
      </c>
      <c r="BU29" s="8">
        <f t="shared" si="46"/>
        <v>1</v>
      </c>
      <c r="BV29" s="8">
        <f t="shared" si="47"/>
        <v>10</v>
      </c>
      <c r="BW29" s="8">
        <f t="shared" si="48"/>
        <v>15</v>
      </c>
      <c r="BX29" s="9">
        <f t="shared" si="49"/>
        <v>0.4838709677419355</v>
      </c>
      <c r="BY29" s="9">
        <f t="shared" si="50"/>
        <v>1</v>
      </c>
      <c r="BZ29" s="126">
        <f t="shared" si="51"/>
        <v>0.45483870967741935</v>
      </c>
      <c r="CA29" s="128">
        <f t="shared" si="52"/>
        <v>0.09</v>
      </c>
      <c r="CD29" s="79">
        <v>0.98415093044517954</v>
      </c>
      <c r="CE29" s="51" t="s">
        <v>9</v>
      </c>
      <c r="CF29" s="6">
        <v>0</v>
      </c>
      <c r="CG29" s="91" t="s">
        <v>9</v>
      </c>
      <c r="CH29" s="6">
        <v>0.3</v>
      </c>
      <c r="CI29" s="21">
        <f t="shared" si="53"/>
        <v>0</v>
      </c>
      <c r="CJ29" s="22">
        <f t="shared" si="54"/>
        <v>0</v>
      </c>
      <c r="CK29" s="22">
        <f t="shared" si="55"/>
        <v>1</v>
      </c>
      <c r="CL29" s="47">
        <f t="shared" si="56"/>
        <v>0</v>
      </c>
      <c r="CM29" s="64" t="s">
        <v>22</v>
      </c>
      <c r="CN29" s="66">
        <f t="shared" si="57"/>
        <v>0</v>
      </c>
      <c r="CO29" s="8">
        <f t="shared" si="58"/>
        <v>1</v>
      </c>
      <c r="CP29" s="8">
        <f t="shared" si="59"/>
        <v>10</v>
      </c>
      <c r="CQ29" s="8">
        <f t="shared" si="60"/>
        <v>15</v>
      </c>
      <c r="CR29" s="9">
        <f t="shared" si="61"/>
        <v>0.4838709677419355</v>
      </c>
      <c r="CS29" s="9">
        <f t="shared" si="62"/>
        <v>1</v>
      </c>
      <c r="CT29" s="126">
        <f t="shared" si="63"/>
        <v>0.37741935483870964</v>
      </c>
      <c r="CU29" s="100">
        <f t="shared" si="64"/>
        <v>0.09</v>
      </c>
      <c r="CX29" s="79">
        <v>7.3959513503463192E-2</v>
      </c>
      <c r="CY29" s="51" t="s">
        <v>9</v>
      </c>
      <c r="CZ29" s="6">
        <v>0</v>
      </c>
      <c r="DA29" s="91" t="str">
        <f t="shared" si="5"/>
        <v>N-clck</v>
      </c>
      <c r="DB29" s="6">
        <v>0.4</v>
      </c>
      <c r="DC29" s="21">
        <f t="shared" si="65"/>
        <v>0</v>
      </c>
      <c r="DD29" s="22">
        <f t="shared" si="66"/>
        <v>0</v>
      </c>
      <c r="DE29" s="22">
        <f t="shared" si="67"/>
        <v>1</v>
      </c>
      <c r="DF29" s="47">
        <f t="shared" si="68"/>
        <v>0</v>
      </c>
      <c r="DG29" s="64" t="s">
        <v>22</v>
      </c>
      <c r="DH29" s="66">
        <f t="shared" si="69"/>
        <v>0</v>
      </c>
      <c r="DI29" s="8">
        <f t="shared" si="70"/>
        <v>1</v>
      </c>
      <c r="DJ29" s="8">
        <f t="shared" si="71"/>
        <v>9</v>
      </c>
      <c r="DK29" s="8">
        <f t="shared" si="72"/>
        <v>16</v>
      </c>
      <c r="DL29" s="9">
        <f t="shared" si="73"/>
        <v>0.5161290322580645</v>
      </c>
      <c r="DM29" s="9">
        <f t="shared" si="74"/>
        <v>0.9</v>
      </c>
      <c r="DN29" s="126">
        <f t="shared" si="75"/>
        <v>0.21290322580645155</v>
      </c>
      <c r="DO29" s="100">
        <f t="shared" si="76"/>
        <v>0.16000000000000003</v>
      </c>
      <c r="DR29" s="79">
        <v>0.70573337997915353</v>
      </c>
      <c r="DS29" s="51" t="s">
        <v>9</v>
      </c>
      <c r="DT29" s="6">
        <v>0</v>
      </c>
      <c r="DU29" s="91" t="str">
        <f t="shared" si="6"/>
        <v>N-clck</v>
      </c>
      <c r="DV29" s="6">
        <v>0.4</v>
      </c>
      <c r="DW29" s="21">
        <f t="shared" si="77"/>
        <v>0</v>
      </c>
      <c r="DX29" s="22">
        <f t="shared" si="78"/>
        <v>0</v>
      </c>
      <c r="DY29" s="22">
        <f t="shared" si="79"/>
        <v>1</v>
      </c>
      <c r="DZ29" s="47">
        <f t="shared" si="80"/>
        <v>0</v>
      </c>
      <c r="EA29" s="64" t="s">
        <v>22</v>
      </c>
      <c r="EB29" s="66">
        <f t="shared" si="81"/>
        <v>0</v>
      </c>
      <c r="EC29" s="8">
        <f t="shared" si="82"/>
        <v>1</v>
      </c>
      <c r="ED29" s="8">
        <f t="shared" si="83"/>
        <v>10</v>
      </c>
      <c r="EE29" s="8">
        <f t="shared" si="84"/>
        <v>15</v>
      </c>
      <c r="EF29" s="9">
        <f t="shared" si="85"/>
        <v>0.4838709677419355</v>
      </c>
      <c r="EG29" s="9">
        <f t="shared" si="86"/>
        <v>1</v>
      </c>
      <c r="EH29" s="126">
        <f t="shared" si="87"/>
        <v>0.44193548387096776</v>
      </c>
      <c r="EI29" s="100">
        <f t="shared" si="88"/>
        <v>0.16000000000000003</v>
      </c>
      <c r="EL29" s="79">
        <v>4.8776609169832508E-2</v>
      </c>
      <c r="EM29" s="51" t="s">
        <v>9</v>
      </c>
      <c r="EN29" s="6">
        <v>0</v>
      </c>
      <c r="EO29" s="91" t="str">
        <f t="shared" ca="1" si="7"/>
        <v>N-clck</v>
      </c>
      <c r="EP29" s="6">
        <f t="shared" ca="1" si="89"/>
        <v>0.4</v>
      </c>
      <c r="EQ29" s="21">
        <f t="shared" ca="1" si="90"/>
        <v>0</v>
      </c>
      <c r="ER29" s="22">
        <f t="shared" ca="1" si="91"/>
        <v>0</v>
      </c>
      <c r="ES29" s="22">
        <f t="shared" ca="1" si="92"/>
        <v>1</v>
      </c>
      <c r="ET29" s="47">
        <f t="shared" ca="1" si="93"/>
        <v>0</v>
      </c>
      <c r="EU29" s="64" t="s">
        <v>22</v>
      </c>
      <c r="EV29" s="66">
        <f t="shared" si="94"/>
        <v>0</v>
      </c>
      <c r="EW29" s="8">
        <f t="shared" si="95"/>
        <v>1</v>
      </c>
      <c r="EX29" s="8">
        <f t="shared" si="96"/>
        <v>10</v>
      </c>
      <c r="EY29" s="8">
        <f t="shared" si="97"/>
        <v>15</v>
      </c>
      <c r="EZ29" s="9">
        <f t="shared" si="98"/>
        <v>0.4838709677419355</v>
      </c>
      <c r="FA29" s="9">
        <f t="shared" si="99"/>
        <v>1</v>
      </c>
      <c r="FB29" s="126">
        <f t="shared" si="100"/>
        <v>0.45483870967741941</v>
      </c>
      <c r="FC29" s="100">
        <f t="shared" ca="1" si="101"/>
        <v>0.16000000000000003</v>
      </c>
    </row>
    <row r="30" spans="2:159" x14ac:dyDescent="0.25">
      <c r="B30" s="31">
        <v>0.57218876567544952</v>
      </c>
      <c r="C30" s="51" t="s">
        <v>9</v>
      </c>
      <c r="D30" s="6">
        <v>0</v>
      </c>
      <c r="E30" s="91" t="s">
        <v>8</v>
      </c>
      <c r="F30" s="6">
        <v>1</v>
      </c>
      <c r="G30" s="21">
        <f t="shared" si="8"/>
        <v>0</v>
      </c>
      <c r="H30" s="22">
        <f t="shared" si="9"/>
        <v>1</v>
      </c>
      <c r="I30" s="22">
        <f t="shared" si="10"/>
        <v>0</v>
      </c>
      <c r="J30" s="47">
        <f t="shared" si="11"/>
        <v>0</v>
      </c>
      <c r="K30" s="56" t="s">
        <v>22</v>
      </c>
      <c r="L30" s="48">
        <f t="shared" si="102"/>
        <v>0</v>
      </c>
      <c r="M30" s="22">
        <f t="shared" si="12"/>
        <v>1</v>
      </c>
      <c r="N30" s="8">
        <f t="shared" si="13"/>
        <v>7</v>
      </c>
      <c r="O30" s="8">
        <f t="shared" si="14"/>
        <v>19</v>
      </c>
      <c r="P30" s="9">
        <f t="shared" si="15"/>
        <v>0.61290322580645162</v>
      </c>
      <c r="Q30" s="61">
        <f t="shared" si="16"/>
        <v>0.7</v>
      </c>
      <c r="R30" s="126">
        <f t="shared" si="17"/>
        <v>0.13225806451612906</v>
      </c>
      <c r="S30" s="128">
        <f t="shared" si="18"/>
        <v>1</v>
      </c>
      <c r="V30" s="31">
        <v>0.22117187079160561</v>
      </c>
      <c r="W30" s="51" t="s">
        <v>9</v>
      </c>
      <c r="X30" s="6">
        <v>0</v>
      </c>
      <c r="Y30" s="91" t="s">
        <v>9</v>
      </c>
      <c r="Z30" s="6">
        <v>0</v>
      </c>
      <c r="AA30" s="21">
        <f t="shared" si="19"/>
        <v>0</v>
      </c>
      <c r="AB30" s="22">
        <f t="shared" si="20"/>
        <v>0</v>
      </c>
      <c r="AC30" s="22">
        <f t="shared" si="21"/>
        <v>1</v>
      </c>
      <c r="AD30" s="47">
        <f t="shared" si="22"/>
        <v>0</v>
      </c>
      <c r="AE30" s="64" t="s">
        <v>22</v>
      </c>
      <c r="AF30" s="66">
        <f t="shared" si="103"/>
        <v>0</v>
      </c>
      <c r="AG30" s="8">
        <f t="shared" si="23"/>
        <v>1</v>
      </c>
      <c r="AH30" s="8">
        <f t="shared" si="24"/>
        <v>6</v>
      </c>
      <c r="AI30" s="8">
        <f t="shared" si="25"/>
        <v>20</v>
      </c>
      <c r="AJ30" s="9">
        <f t="shared" si="26"/>
        <v>0.64516129032258063</v>
      </c>
      <c r="AK30" s="9">
        <f t="shared" si="27"/>
        <v>0.6</v>
      </c>
      <c r="AL30" s="126">
        <f t="shared" si="28"/>
        <v>0.17419354838709677</v>
      </c>
      <c r="AM30" s="128">
        <f t="shared" si="29"/>
        <v>0</v>
      </c>
      <c r="AP30" s="31">
        <v>0.51432753617404225</v>
      </c>
      <c r="AQ30" s="51" t="s">
        <v>9</v>
      </c>
      <c r="AR30" s="6">
        <v>0</v>
      </c>
      <c r="AS30" s="51" t="str">
        <f t="shared" si="2"/>
        <v>N-clck</v>
      </c>
      <c r="AT30" s="6">
        <v>0.1</v>
      </c>
      <c r="AU30" s="4">
        <f t="shared" si="30"/>
        <v>0</v>
      </c>
      <c r="AV30" s="21">
        <f t="shared" si="31"/>
        <v>0</v>
      </c>
      <c r="AW30" s="22">
        <f t="shared" si="32"/>
        <v>1</v>
      </c>
      <c r="AX30" s="22">
        <f t="shared" si="33"/>
        <v>0</v>
      </c>
      <c r="AY30" s="47" t="s">
        <v>22</v>
      </c>
      <c r="AZ30" s="64">
        <f t="shared" si="104"/>
        <v>0</v>
      </c>
      <c r="BA30" s="8">
        <f t="shared" si="34"/>
        <v>1</v>
      </c>
      <c r="BB30" s="8">
        <f t="shared" si="35"/>
        <v>10</v>
      </c>
      <c r="BC30" s="8">
        <f t="shared" si="36"/>
        <v>16</v>
      </c>
      <c r="BD30" s="9">
        <f t="shared" si="37"/>
        <v>0.5161290322580645</v>
      </c>
      <c r="BE30" s="9">
        <f t="shared" si="38"/>
        <v>1</v>
      </c>
      <c r="BF30" s="126">
        <f t="shared" si="39"/>
        <v>0.49354838709677418</v>
      </c>
      <c r="BG30" s="128">
        <f t="shared" si="40"/>
        <v>1.0000000000000002E-2</v>
      </c>
      <c r="BJ30" s="79">
        <v>7.4829900077415967E-2</v>
      </c>
      <c r="BK30" s="51" t="s">
        <v>9</v>
      </c>
      <c r="BL30" s="6">
        <v>0</v>
      </c>
      <c r="BM30" s="91" t="str">
        <f t="shared" si="4"/>
        <v>N-clck</v>
      </c>
      <c r="BN30" s="6">
        <v>0.3</v>
      </c>
      <c r="BO30" s="21">
        <f t="shared" si="41"/>
        <v>0</v>
      </c>
      <c r="BP30" s="22">
        <f t="shared" si="42"/>
        <v>0</v>
      </c>
      <c r="BQ30" s="22">
        <f t="shared" si="43"/>
        <v>1</v>
      </c>
      <c r="BR30" s="47">
        <f t="shared" si="44"/>
        <v>0</v>
      </c>
      <c r="BS30" s="64" t="s">
        <v>22</v>
      </c>
      <c r="BT30" s="66">
        <f t="shared" si="45"/>
        <v>0</v>
      </c>
      <c r="BU30" s="8">
        <f t="shared" si="46"/>
        <v>1</v>
      </c>
      <c r="BV30" s="8">
        <f t="shared" si="47"/>
        <v>10</v>
      </c>
      <c r="BW30" s="8">
        <f t="shared" si="48"/>
        <v>16</v>
      </c>
      <c r="BX30" s="9">
        <f t="shared" si="49"/>
        <v>0.5161290322580645</v>
      </c>
      <c r="BY30" s="9">
        <f t="shared" si="50"/>
        <v>1</v>
      </c>
      <c r="BZ30" s="126">
        <f t="shared" si="51"/>
        <v>0.48709677419354835</v>
      </c>
      <c r="CA30" s="128">
        <f t="shared" si="52"/>
        <v>0.09</v>
      </c>
      <c r="CD30" s="79">
        <v>7.3959513503463192E-2</v>
      </c>
      <c r="CE30" s="51" t="s">
        <v>9</v>
      </c>
      <c r="CF30" s="6">
        <v>0</v>
      </c>
      <c r="CG30" s="91" t="s">
        <v>9</v>
      </c>
      <c r="CH30" s="6">
        <v>0.3</v>
      </c>
      <c r="CI30" s="21">
        <f t="shared" si="53"/>
        <v>0</v>
      </c>
      <c r="CJ30" s="22">
        <f t="shared" si="54"/>
        <v>0</v>
      </c>
      <c r="CK30" s="22">
        <f t="shared" si="55"/>
        <v>1</v>
      </c>
      <c r="CL30" s="47">
        <f t="shared" si="56"/>
        <v>0</v>
      </c>
      <c r="CM30" s="64" t="s">
        <v>22</v>
      </c>
      <c r="CN30" s="66">
        <f t="shared" si="57"/>
        <v>0</v>
      </c>
      <c r="CO30" s="8">
        <f t="shared" si="58"/>
        <v>1</v>
      </c>
      <c r="CP30" s="8">
        <f t="shared" si="59"/>
        <v>10</v>
      </c>
      <c r="CQ30" s="8">
        <f t="shared" si="60"/>
        <v>16</v>
      </c>
      <c r="CR30" s="9">
        <f t="shared" si="61"/>
        <v>0.5161290322580645</v>
      </c>
      <c r="CS30" s="9">
        <f t="shared" si="62"/>
        <v>1</v>
      </c>
      <c r="CT30" s="126">
        <f t="shared" si="63"/>
        <v>0.40967741935483865</v>
      </c>
      <c r="CU30" s="100">
        <f t="shared" si="64"/>
        <v>0.09</v>
      </c>
      <c r="CX30" s="79">
        <v>0.49045766574079752</v>
      </c>
      <c r="CY30" s="51" t="s">
        <v>9</v>
      </c>
      <c r="CZ30" s="6">
        <v>0</v>
      </c>
      <c r="DA30" s="91" t="str">
        <f t="shared" si="5"/>
        <v>N-clck</v>
      </c>
      <c r="DB30" s="6">
        <v>0.4</v>
      </c>
      <c r="DC30" s="21">
        <f t="shared" si="65"/>
        <v>0</v>
      </c>
      <c r="DD30" s="22">
        <f t="shared" si="66"/>
        <v>0</v>
      </c>
      <c r="DE30" s="22">
        <f t="shared" si="67"/>
        <v>1</v>
      </c>
      <c r="DF30" s="47">
        <f t="shared" si="68"/>
        <v>0</v>
      </c>
      <c r="DG30" s="64" t="s">
        <v>22</v>
      </c>
      <c r="DH30" s="66">
        <f t="shared" si="69"/>
        <v>0</v>
      </c>
      <c r="DI30" s="8">
        <f t="shared" si="70"/>
        <v>1</v>
      </c>
      <c r="DJ30" s="8">
        <f t="shared" si="71"/>
        <v>9</v>
      </c>
      <c r="DK30" s="8">
        <f t="shared" si="72"/>
        <v>17</v>
      </c>
      <c r="DL30" s="9">
        <f t="shared" si="73"/>
        <v>0.54838709677419351</v>
      </c>
      <c r="DM30" s="9">
        <f t="shared" si="74"/>
        <v>0.9</v>
      </c>
      <c r="DN30" s="126">
        <f t="shared" si="75"/>
        <v>0.24193548387096764</v>
      </c>
      <c r="DO30" s="100">
        <f t="shared" si="76"/>
        <v>0.16000000000000003</v>
      </c>
      <c r="DR30" s="79">
        <v>0.72666013726607281</v>
      </c>
      <c r="DS30" s="51" t="s">
        <v>9</v>
      </c>
      <c r="DT30" s="6">
        <v>0</v>
      </c>
      <c r="DU30" s="91" t="str">
        <f t="shared" si="6"/>
        <v>N-clck</v>
      </c>
      <c r="DV30" s="6">
        <v>0.4</v>
      </c>
      <c r="DW30" s="21">
        <f t="shared" si="77"/>
        <v>0</v>
      </c>
      <c r="DX30" s="22">
        <f t="shared" si="78"/>
        <v>0</v>
      </c>
      <c r="DY30" s="22">
        <f t="shared" si="79"/>
        <v>1</v>
      </c>
      <c r="DZ30" s="47">
        <f t="shared" si="80"/>
        <v>0</v>
      </c>
      <c r="EA30" s="64" t="s">
        <v>22</v>
      </c>
      <c r="EB30" s="66">
        <f t="shared" si="81"/>
        <v>0</v>
      </c>
      <c r="EC30" s="8">
        <f t="shared" si="82"/>
        <v>1</v>
      </c>
      <c r="ED30" s="8">
        <f t="shared" si="83"/>
        <v>10</v>
      </c>
      <c r="EE30" s="8">
        <f t="shared" si="84"/>
        <v>16</v>
      </c>
      <c r="EF30" s="9">
        <f t="shared" si="85"/>
        <v>0.5161290322580645</v>
      </c>
      <c r="EG30" s="9">
        <f t="shared" si="86"/>
        <v>1</v>
      </c>
      <c r="EH30" s="126">
        <f t="shared" si="87"/>
        <v>0.47419354838709676</v>
      </c>
      <c r="EI30" s="100">
        <f t="shared" si="88"/>
        <v>0.16000000000000003</v>
      </c>
      <c r="EL30" s="79">
        <v>0.80148113817006705</v>
      </c>
      <c r="EM30" s="51" t="s">
        <v>9</v>
      </c>
      <c r="EN30" s="6">
        <v>0</v>
      </c>
      <c r="EO30" s="91" t="str">
        <f t="shared" ca="1" si="7"/>
        <v>N-clck</v>
      </c>
      <c r="EP30" s="6">
        <f t="shared" ca="1" si="89"/>
        <v>0.3</v>
      </c>
      <c r="EQ30" s="21">
        <f t="shared" ca="1" si="90"/>
        <v>0</v>
      </c>
      <c r="ER30" s="22">
        <f t="shared" ca="1" si="91"/>
        <v>0</v>
      </c>
      <c r="ES30" s="22">
        <f t="shared" ca="1" si="92"/>
        <v>1</v>
      </c>
      <c r="ET30" s="47">
        <f t="shared" ca="1" si="93"/>
        <v>0</v>
      </c>
      <c r="EU30" s="64" t="s">
        <v>22</v>
      </c>
      <c r="EV30" s="66">
        <f t="shared" si="94"/>
        <v>0</v>
      </c>
      <c r="EW30" s="8">
        <f t="shared" si="95"/>
        <v>1</v>
      </c>
      <c r="EX30" s="8">
        <f t="shared" si="96"/>
        <v>10</v>
      </c>
      <c r="EY30" s="8">
        <f t="shared" si="97"/>
        <v>16</v>
      </c>
      <c r="EZ30" s="9">
        <f t="shared" si="98"/>
        <v>0.5161290322580645</v>
      </c>
      <c r="FA30" s="9">
        <f t="shared" si="99"/>
        <v>1</v>
      </c>
      <c r="FB30" s="126">
        <f t="shared" si="100"/>
        <v>0.48709677419354841</v>
      </c>
      <c r="FC30" s="100">
        <f t="shared" ca="1" si="101"/>
        <v>0.09</v>
      </c>
    </row>
    <row r="31" spans="2:159" x14ac:dyDescent="0.25">
      <c r="B31" s="31">
        <v>0.60107977482678032</v>
      </c>
      <c r="C31" s="51" t="s">
        <v>8</v>
      </c>
      <c r="D31" s="6">
        <v>1</v>
      </c>
      <c r="E31" s="91" t="s">
        <v>8</v>
      </c>
      <c r="F31" s="6">
        <v>1</v>
      </c>
      <c r="G31" s="21">
        <f t="shared" si="8"/>
        <v>1</v>
      </c>
      <c r="H31" s="22">
        <f t="shared" si="9"/>
        <v>0</v>
      </c>
      <c r="I31" s="22">
        <f t="shared" si="10"/>
        <v>0</v>
      </c>
      <c r="J31" s="47">
        <f t="shared" si="11"/>
        <v>0</v>
      </c>
      <c r="K31" s="56" t="s">
        <v>22</v>
      </c>
      <c r="L31" s="48">
        <f t="shared" si="102"/>
        <v>1</v>
      </c>
      <c r="M31" s="22">
        <f t="shared" si="12"/>
        <v>0</v>
      </c>
      <c r="N31" s="8">
        <f t="shared" si="13"/>
        <v>8</v>
      </c>
      <c r="O31" s="8">
        <f t="shared" si="14"/>
        <v>19</v>
      </c>
      <c r="P31" s="9">
        <f t="shared" si="15"/>
        <v>0.61290322580645162</v>
      </c>
      <c r="Q31" s="61">
        <f t="shared" si="16"/>
        <v>0.8</v>
      </c>
      <c r="R31" s="126">
        <f t="shared" si="17"/>
        <v>0.13225806451612906</v>
      </c>
      <c r="S31" s="128">
        <f t="shared" si="18"/>
        <v>0</v>
      </c>
      <c r="V31" s="31">
        <v>0.27275887075395189</v>
      </c>
      <c r="W31" s="51" t="s">
        <v>9</v>
      </c>
      <c r="X31" s="6">
        <v>0</v>
      </c>
      <c r="Y31" s="91" t="s">
        <v>9</v>
      </c>
      <c r="Z31" s="6">
        <v>0</v>
      </c>
      <c r="AA31" s="21">
        <f t="shared" si="19"/>
        <v>0</v>
      </c>
      <c r="AB31" s="22">
        <f t="shared" si="20"/>
        <v>0</v>
      </c>
      <c r="AC31" s="22">
        <f t="shared" si="21"/>
        <v>1</v>
      </c>
      <c r="AD31" s="47">
        <f t="shared" si="22"/>
        <v>0</v>
      </c>
      <c r="AE31" s="64" t="s">
        <v>22</v>
      </c>
      <c r="AF31" s="66">
        <f t="shared" si="103"/>
        <v>0</v>
      </c>
      <c r="AG31" s="8">
        <f t="shared" si="23"/>
        <v>1</v>
      </c>
      <c r="AH31" s="8">
        <f t="shared" si="24"/>
        <v>6</v>
      </c>
      <c r="AI31" s="8">
        <f t="shared" si="25"/>
        <v>21</v>
      </c>
      <c r="AJ31" s="9">
        <f t="shared" si="26"/>
        <v>0.67741935483870963</v>
      </c>
      <c r="AK31" s="9">
        <f t="shared" si="27"/>
        <v>0.6</v>
      </c>
      <c r="AL31" s="126">
        <f t="shared" si="28"/>
        <v>0.19354838709677419</v>
      </c>
      <c r="AM31" s="128">
        <f t="shared" si="29"/>
        <v>0</v>
      </c>
      <c r="AP31" s="31">
        <v>0.55073255831894408</v>
      </c>
      <c r="AQ31" s="51" t="s">
        <v>9</v>
      </c>
      <c r="AR31" s="6">
        <v>0</v>
      </c>
      <c r="AS31" s="51" t="str">
        <f t="shared" si="2"/>
        <v>N-clck</v>
      </c>
      <c r="AT31" s="6">
        <v>0.1</v>
      </c>
      <c r="AU31" s="4">
        <f t="shared" si="30"/>
        <v>0</v>
      </c>
      <c r="AV31" s="21">
        <f t="shared" si="31"/>
        <v>0</v>
      </c>
      <c r="AW31" s="22">
        <f t="shared" si="32"/>
        <v>1</v>
      </c>
      <c r="AX31" s="22">
        <f t="shared" si="33"/>
        <v>0</v>
      </c>
      <c r="AY31" s="47" t="s">
        <v>22</v>
      </c>
      <c r="AZ31" s="64">
        <f t="shared" si="104"/>
        <v>0</v>
      </c>
      <c r="BA31" s="8">
        <f t="shared" si="34"/>
        <v>1</v>
      </c>
      <c r="BB31" s="8">
        <f t="shared" si="35"/>
        <v>10</v>
      </c>
      <c r="BC31" s="8">
        <f t="shared" si="36"/>
        <v>17</v>
      </c>
      <c r="BD31" s="9">
        <f t="shared" si="37"/>
        <v>0.54838709677419351</v>
      </c>
      <c r="BE31" s="9">
        <f t="shared" si="38"/>
        <v>1</v>
      </c>
      <c r="BF31" s="126">
        <f t="shared" si="39"/>
        <v>0.52580645161290318</v>
      </c>
      <c r="BG31" s="128">
        <f t="shared" si="40"/>
        <v>1.0000000000000002E-2</v>
      </c>
      <c r="BJ31" s="79">
        <v>0.1627455876308167</v>
      </c>
      <c r="BK31" s="51" t="s">
        <v>9</v>
      </c>
      <c r="BL31" s="6">
        <v>0</v>
      </c>
      <c r="BM31" s="91" t="str">
        <f t="shared" si="4"/>
        <v>N-clck</v>
      </c>
      <c r="BN31" s="6">
        <v>0.3</v>
      </c>
      <c r="BO31" s="21">
        <f t="shared" si="41"/>
        <v>0</v>
      </c>
      <c r="BP31" s="22">
        <f t="shared" si="42"/>
        <v>0</v>
      </c>
      <c r="BQ31" s="22">
        <f t="shared" si="43"/>
        <v>1</v>
      </c>
      <c r="BR31" s="47">
        <f t="shared" si="44"/>
        <v>0</v>
      </c>
      <c r="BS31" s="64" t="s">
        <v>22</v>
      </c>
      <c r="BT31" s="66">
        <f t="shared" si="45"/>
        <v>0</v>
      </c>
      <c r="BU31" s="8">
        <f t="shared" si="46"/>
        <v>1</v>
      </c>
      <c r="BV31" s="8">
        <f t="shared" si="47"/>
        <v>10</v>
      </c>
      <c r="BW31" s="8">
        <f t="shared" si="48"/>
        <v>17</v>
      </c>
      <c r="BX31" s="9">
        <f t="shared" si="49"/>
        <v>0.54838709677419351</v>
      </c>
      <c r="BY31" s="9">
        <f t="shared" si="50"/>
        <v>1</v>
      </c>
      <c r="BZ31" s="126">
        <f t="shared" si="51"/>
        <v>0.51935483870967736</v>
      </c>
      <c r="CA31" s="128">
        <f t="shared" si="52"/>
        <v>0.09</v>
      </c>
      <c r="CD31" s="79">
        <v>0.70570668994207519</v>
      </c>
      <c r="CE31" s="51" t="s">
        <v>9</v>
      </c>
      <c r="CF31" s="6">
        <v>0</v>
      </c>
      <c r="CG31" s="91" t="s">
        <v>9</v>
      </c>
      <c r="CH31" s="6">
        <v>0.3</v>
      </c>
      <c r="CI31" s="21">
        <f t="shared" si="53"/>
        <v>0</v>
      </c>
      <c r="CJ31" s="22">
        <f t="shared" si="54"/>
        <v>0</v>
      </c>
      <c r="CK31" s="22">
        <f t="shared" si="55"/>
        <v>1</v>
      </c>
      <c r="CL31" s="47">
        <f t="shared" si="56"/>
        <v>0</v>
      </c>
      <c r="CM31" s="64" t="s">
        <v>22</v>
      </c>
      <c r="CN31" s="66">
        <f t="shared" si="57"/>
        <v>0</v>
      </c>
      <c r="CO31" s="8">
        <f t="shared" si="58"/>
        <v>1</v>
      </c>
      <c r="CP31" s="8">
        <f t="shared" si="59"/>
        <v>10</v>
      </c>
      <c r="CQ31" s="8">
        <f t="shared" si="60"/>
        <v>17</v>
      </c>
      <c r="CR31" s="9">
        <f t="shared" si="61"/>
        <v>0.54838709677419351</v>
      </c>
      <c r="CS31" s="9">
        <f t="shared" si="62"/>
        <v>1</v>
      </c>
      <c r="CT31" s="126">
        <f t="shared" si="63"/>
        <v>0.44193548387096765</v>
      </c>
      <c r="CU31" s="100">
        <f t="shared" si="64"/>
        <v>0.09</v>
      </c>
      <c r="CX31" s="79">
        <v>0.99134896273592676</v>
      </c>
      <c r="CY31" s="51" t="s">
        <v>9</v>
      </c>
      <c r="CZ31" s="6">
        <v>0</v>
      </c>
      <c r="DA31" s="91" t="str">
        <f t="shared" si="5"/>
        <v>N-clck</v>
      </c>
      <c r="DB31" s="6">
        <v>0.4</v>
      </c>
      <c r="DC31" s="21">
        <f t="shared" si="65"/>
        <v>0</v>
      </c>
      <c r="DD31" s="22">
        <f t="shared" si="66"/>
        <v>0</v>
      </c>
      <c r="DE31" s="22">
        <f t="shared" si="67"/>
        <v>1</v>
      </c>
      <c r="DF31" s="47">
        <f t="shared" si="68"/>
        <v>0</v>
      </c>
      <c r="DG31" s="64" t="s">
        <v>22</v>
      </c>
      <c r="DH31" s="66">
        <f t="shared" si="69"/>
        <v>0</v>
      </c>
      <c r="DI31" s="8">
        <f t="shared" si="70"/>
        <v>1</v>
      </c>
      <c r="DJ31" s="8">
        <f t="shared" si="71"/>
        <v>9</v>
      </c>
      <c r="DK31" s="8">
        <f t="shared" si="72"/>
        <v>18</v>
      </c>
      <c r="DL31" s="9">
        <f t="shared" si="73"/>
        <v>0.58064516129032262</v>
      </c>
      <c r="DM31" s="9">
        <f t="shared" si="74"/>
        <v>0.9</v>
      </c>
      <c r="DN31" s="126">
        <f t="shared" si="75"/>
        <v>0.27096774193548384</v>
      </c>
      <c r="DO31" s="100">
        <f t="shared" si="76"/>
        <v>0.16000000000000003</v>
      </c>
      <c r="DR31" s="79">
        <v>0.98415093044517954</v>
      </c>
      <c r="DS31" s="51" t="s">
        <v>9</v>
      </c>
      <c r="DT31" s="6">
        <v>0</v>
      </c>
      <c r="DU31" s="91" t="str">
        <f t="shared" si="6"/>
        <v>N-clck</v>
      </c>
      <c r="DV31" s="6">
        <v>0.4</v>
      </c>
      <c r="DW31" s="21">
        <f t="shared" si="77"/>
        <v>0</v>
      </c>
      <c r="DX31" s="22">
        <f t="shared" si="78"/>
        <v>0</v>
      </c>
      <c r="DY31" s="22">
        <f t="shared" si="79"/>
        <v>1</v>
      </c>
      <c r="DZ31" s="47">
        <f t="shared" si="80"/>
        <v>0</v>
      </c>
      <c r="EA31" s="64" t="s">
        <v>22</v>
      </c>
      <c r="EB31" s="66">
        <f t="shared" si="81"/>
        <v>0</v>
      </c>
      <c r="EC31" s="8">
        <f t="shared" si="82"/>
        <v>1</v>
      </c>
      <c r="ED31" s="8">
        <f t="shared" si="83"/>
        <v>10</v>
      </c>
      <c r="EE31" s="8">
        <f t="shared" si="84"/>
        <v>17</v>
      </c>
      <c r="EF31" s="9">
        <f t="shared" si="85"/>
        <v>0.54838709677419351</v>
      </c>
      <c r="EG31" s="9">
        <f t="shared" si="86"/>
        <v>1</v>
      </c>
      <c r="EH31" s="126">
        <f t="shared" si="87"/>
        <v>0.50645161290322571</v>
      </c>
      <c r="EI31" s="100">
        <f t="shared" si="88"/>
        <v>0.16000000000000003</v>
      </c>
      <c r="EL31" s="79">
        <v>0.68412453349954816</v>
      </c>
      <c r="EM31" s="51" t="s">
        <v>9</v>
      </c>
      <c r="EN31" s="6">
        <v>0</v>
      </c>
      <c r="EO31" s="91" t="str">
        <f t="shared" ca="1" si="7"/>
        <v>N-clck</v>
      </c>
      <c r="EP31" s="6">
        <f t="shared" ca="1" si="89"/>
        <v>0.3</v>
      </c>
      <c r="EQ31" s="21">
        <f t="shared" ca="1" si="90"/>
        <v>0</v>
      </c>
      <c r="ER31" s="22">
        <f t="shared" ca="1" si="91"/>
        <v>0</v>
      </c>
      <c r="ES31" s="22">
        <f t="shared" ca="1" si="92"/>
        <v>1</v>
      </c>
      <c r="ET31" s="47">
        <f t="shared" ca="1" si="93"/>
        <v>0</v>
      </c>
      <c r="EU31" s="64" t="s">
        <v>22</v>
      </c>
      <c r="EV31" s="66">
        <f t="shared" si="94"/>
        <v>0</v>
      </c>
      <c r="EW31" s="8">
        <f t="shared" si="95"/>
        <v>1</v>
      </c>
      <c r="EX31" s="8">
        <f t="shared" si="96"/>
        <v>10</v>
      </c>
      <c r="EY31" s="8">
        <f t="shared" si="97"/>
        <v>17</v>
      </c>
      <c r="EZ31" s="9">
        <f t="shared" si="98"/>
        <v>0.54838709677419351</v>
      </c>
      <c r="FA31" s="9">
        <f t="shared" si="99"/>
        <v>1</v>
      </c>
      <c r="FB31" s="126">
        <f t="shared" si="100"/>
        <v>0.51935483870967736</v>
      </c>
      <c r="FC31" s="100">
        <f t="shared" ca="1" si="101"/>
        <v>0.09</v>
      </c>
    </row>
    <row r="32" spans="2:159" x14ac:dyDescent="0.25">
      <c r="B32" s="31">
        <v>0.60795433644447572</v>
      </c>
      <c r="C32" s="51" t="s">
        <v>9</v>
      </c>
      <c r="D32" s="6">
        <v>0</v>
      </c>
      <c r="E32" s="91" t="s">
        <v>8</v>
      </c>
      <c r="F32" s="6">
        <v>1</v>
      </c>
      <c r="G32" s="21">
        <f t="shared" si="8"/>
        <v>0</v>
      </c>
      <c r="H32" s="22">
        <f t="shared" si="9"/>
        <v>1</v>
      </c>
      <c r="I32" s="22">
        <f t="shared" si="10"/>
        <v>0</v>
      </c>
      <c r="J32" s="47">
        <f t="shared" si="11"/>
        <v>0</v>
      </c>
      <c r="K32" s="56" t="s">
        <v>22</v>
      </c>
      <c r="L32" s="48">
        <f t="shared" si="102"/>
        <v>0</v>
      </c>
      <c r="M32" s="22">
        <f t="shared" si="12"/>
        <v>1</v>
      </c>
      <c r="N32" s="8">
        <f t="shared" si="13"/>
        <v>8</v>
      </c>
      <c r="O32" s="8">
        <f t="shared" si="14"/>
        <v>20</v>
      </c>
      <c r="P32" s="9">
        <f t="shared" si="15"/>
        <v>0.64516129032258063</v>
      </c>
      <c r="Q32" s="61">
        <f t="shared" si="16"/>
        <v>0.8</v>
      </c>
      <c r="R32" s="126">
        <f t="shared" si="17"/>
        <v>0.15806451612903227</v>
      </c>
      <c r="S32" s="128">
        <f t="shared" si="18"/>
        <v>1</v>
      </c>
      <c r="V32" s="31">
        <v>0.290781380610316</v>
      </c>
      <c r="W32" s="51" t="s">
        <v>9</v>
      </c>
      <c r="X32" s="6">
        <v>0</v>
      </c>
      <c r="Y32" s="91" t="s">
        <v>9</v>
      </c>
      <c r="Z32" s="6">
        <v>0</v>
      </c>
      <c r="AA32" s="21">
        <f t="shared" si="19"/>
        <v>0</v>
      </c>
      <c r="AB32" s="22">
        <f t="shared" si="20"/>
        <v>0</v>
      </c>
      <c r="AC32" s="22">
        <f t="shared" si="21"/>
        <v>1</v>
      </c>
      <c r="AD32" s="47">
        <f t="shared" si="22"/>
        <v>0</v>
      </c>
      <c r="AE32" s="64" t="s">
        <v>22</v>
      </c>
      <c r="AF32" s="66">
        <f t="shared" si="103"/>
        <v>0</v>
      </c>
      <c r="AG32" s="8">
        <f t="shared" si="23"/>
        <v>1</v>
      </c>
      <c r="AH32" s="8">
        <f t="shared" si="24"/>
        <v>6</v>
      </c>
      <c r="AI32" s="8">
        <f t="shared" si="25"/>
        <v>22</v>
      </c>
      <c r="AJ32" s="9">
        <f t="shared" si="26"/>
        <v>0.70967741935483875</v>
      </c>
      <c r="AK32" s="9">
        <f t="shared" si="27"/>
        <v>0.6</v>
      </c>
      <c r="AL32" s="126">
        <f t="shared" si="28"/>
        <v>0.21290322580645166</v>
      </c>
      <c r="AM32" s="128">
        <f t="shared" si="29"/>
        <v>0</v>
      </c>
      <c r="AP32" s="31">
        <v>0.57218876567544952</v>
      </c>
      <c r="AQ32" s="51" t="s">
        <v>9</v>
      </c>
      <c r="AR32" s="6">
        <v>0</v>
      </c>
      <c r="AS32" s="51" t="str">
        <f t="shared" si="2"/>
        <v>N-clck</v>
      </c>
      <c r="AT32" s="6">
        <v>0.1</v>
      </c>
      <c r="AU32" s="4">
        <f t="shared" si="30"/>
        <v>0</v>
      </c>
      <c r="AV32" s="21">
        <f t="shared" si="31"/>
        <v>0</v>
      </c>
      <c r="AW32" s="22">
        <f t="shared" si="32"/>
        <v>1</v>
      </c>
      <c r="AX32" s="22">
        <f t="shared" si="33"/>
        <v>0</v>
      </c>
      <c r="AY32" s="47" t="s">
        <v>22</v>
      </c>
      <c r="AZ32" s="64">
        <f t="shared" si="104"/>
        <v>0</v>
      </c>
      <c r="BA32" s="8">
        <f t="shared" si="34"/>
        <v>1</v>
      </c>
      <c r="BB32" s="8">
        <f t="shared" si="35"/>
        <v>10</v>
      </c>
      <c r="BC32" s="8">
        <f t="shared" si="36"/>
        <v>18</v>
      </c>
      <c r="BD32" s="9">
        <f t="shared" si="37"/>
        <v>0.58064516129032262</v>
      </c>
      <c r="BE32" s="9">
        <f t="shared" si="38"/>
        <v>1</v>
      </c>
      <c r="BF32" s="126">
        <f t="shared" si="39"/>
        <v>0.5580645161290323</v>
      </c>
      <c r="BG32" s="128">
        <f t="shared" si="40"/>
        <v>1.0000000000000002E-2</v>
      </c>
      <c r="BJ32" s="79">
        <v>0.36855116156745715</v>
      </c>
      <c r="BK32" s="51" t="s">
        <v>9</v>
      </c>
      <c r="BL32" s="6">
        <v>0</v>
      </c>
      <c r="BM32" s="91" t="str">
        <f t="shared" si="4"/>
        <v>N-clck</v>
      </c>
      <c r="BN32" s="6">
        <v>0.3</v>
      </c>
      <c r="BO32" s="21">
        <f t="shared" si="41"/>
        <v>0</v>
      </c>
      <c r="BP32" s="22">
        <f t="shared" si="42"/>
        <v>0</v>
      </c>
      <c r="BQ32" s="22">
        <f t="shared" si="43"/>
        <v>1</v>
      </c>
      <c r="BR32" s="47">
        <f t="shared" si="44"/>
        <v>0</v>
      </c>
      <c r="BS32" s="64" t="s">
        <v>22</v>
      </c>
      <c r="BT32" s="66">
        <f t="shared" si="45"/>
        <v>0</v>
      </c>
      <c r="BU32" s="8">
        <f t="shared" si="46"/>
        <v>1</v>
      </c>
      <c r="BV32" s="8">
        <f t="shared" si="47"/>
        <v>10</v>
      </c>
      <c r="BW32" s="8">
        <f t="shared" si="48"/>
        <v>18</v>
      </c>
      <c r="BX32" s="9">
        <f t="shared" si="49"/>
        <v>0.58064516129032262</v>
      </c>
      <c r="BY32" s="9">
        <f t="shared" si="50"/>
        <v>1</v>
      </c>
      <c r="BZ32" s="126">
        <f t="shared" si="51"/>
        <v>0.55161290322580647</v>
      </c>
      <c r="CA32" s="128">
        <f t="shared" si="52"/>
        <v>0.09</v>
      </c>
      <c r="CD32" s="79">
        <v>0.72666013726607281</v>
      </c>
      <c r="CE32" s="51" t="s">
        <v>9</v>
      </c>
      <c r="CF32" s="6">
        <v>0</v>
      </c>
      <c r="CG32" s="91" t="s">
        <v>9</v>
      </c>
      <c r="CH32" s="6">
        <v>0.3</v>
      </c>
      <c r="CI32" s="21">
        <f t="shared" si="53"/>
        <v>0</v>
      </c>
      <c r="CJ32" s="22">
        <f t="shared" si="54"/>
        <v>0</v>
      </c>
      <c r="CK32" s="22">
        <f t="shared" si="55"/>
        <v>1</v>
      </c>
      <c r="CL32" s="47">
        <f t="shared" si="56"/>
        <v>0</v>
      </c>
      <c r="CM32" s="64" t="s">
        <v>22</v>
      </c>
      <c r="CN32" s="66">
        <f t="shared" si="57"/>
        <v>0</v>
      </c>
      <c r="CO32" s="8">
        <f t="shared" si="58"/>
        <v>1</v>
      </c>
      <c r="CP32" s="8">
        <f t="shared" si="59"/>
        <v>10</v>
      </c>
      <c r="CQ32" s="8">
        <f t="shared" si="60"/>
        <v>18</v>
      </c>
      <c r="CR32" s="9">
        <f t="shared" si="61"/>
        <v>0.58064516129032262</v>
      </c>
      <c r="CS32" s="9">
        <f t="shared" si="62"/>
        <v>1</v>
      </c>
      <c r="CT32" s="126">
        <f t="shared" si="63"/>
        <v>0.47419354838709676</v>
      </c>
      <c r="CU32" s="100">
        <f t="shared" si="64"/>
        <v>0.09</v>
      </c>
      <c r="CX32" s="79">
        <v>0.1627455876308167</v>
      </c>
      <c r="CY32" s="51" t="s">
        <v>9</v>
      </c>
      <c r="CZ32" s="6">
        <v>0</v>
      </c>
      <c r="DA32" s="91" t="str">
        <f t="shared" si="5"/>
        <v>N-clck</v>
      </c>
      <c r="DB32" s="6">
        <v>0.3</v>
      </c>
      <c r="DC32" s="21">
        <f t="shared" si="65"/>
        <v>0</v>
      </c>
      <c r="DD32" s="22">
        <f t="shared" si="66"/>
        <v>0</v>
      </c>
      <c r="DE32" s="22">
        <f t="shared" si="67"/>
        <v>1</v>
      </c>
      <c r="DF32" s="47">
        <f t="shared" si="68"/>
        <v>0</v>
      </c>
      <c r="DG32" s="64" t="s">
        <v>22</v>
      </c>
      <c r="DH32" s="66">
        <f t="shared" si="69"/>
        <v>0</v>
      </c>
      <c r="DI32" s="8">
        <f t="shared" si="70"/>
        <v>1</v>
      </c>
      <c r="DJ32" s="8">
        <f t="shared" si="71"/>
        <v>9</v>
      </c>
      <c r="DK32" s="8">
        <f t="shared" si="72"/>
        <v>19</v>
      </c>
      <c r="DL32" s="9">
        <f t="shared" si="73"/>
        <v>0.61290322580645162</v>
      </c>
      <c r="DM32" s="9">
        <f t="shared" si="74"/>
        <v>0.9</v>
      </c>
      <c r="DN32" s="126">
        <f t="shared" si="75"/>
        <v>0.29999999999999993</v>
      </c>
      <c r="DO32" s="100">
        <f t="shared" si="76"/>
        <v>0.09</v>
      </c>
      <c r="DR32" s="79">
        <v>0.99134896273592676</v>
      </c>
      <c r="DS32" s="51" t="s">
        <v>9</v>
      </c>
      <c r="DT32" s="6">
        <v>0</v>
      </c>
      <c r="DU32" s="91" t="str">
        <f t="shared" si="6"/>
        <v>N-clck</v>
      </c>
      <c r="DV32" s="6">
        <v>0.4</v>
      </c>
      <c r="DW32" s="21">
        <f t="shared" si="77"/>
        <v>0</v>
      </c>
      <c r="DX32" s="22">
        <f t="shared" si="78"/>
        <v>0</v>
      </c>
      <c r="DY32" s="22">
        <f t="shared" si="79"/>
        <v>1</v>
      </c>
      <c r="DZ32" s="47">
        <f t="shared" si="80"/>
        <v>0</v>
      </c>
      <c r="EA32" s="64" t="s">
        <v>22</v>
      </c>
      <c r="EB32" s="66">
        <f t="shared" si="81"/>
        <v>0</v>
      </c>
      <c r="EC32" s="8">
        <f t="shared" si="82"/>
        <v>1</v>
      </c>
      <c r="ED32" s="8">
        <f t="shared" si="83"/>
        <v>10</v>
      </c>
      <c r="EE32" s="8">
        <f t="shared" si="84"/>
        <v>18</v>
      </c>
      <c r="EF32" s="9">
        <f t="shared" si="85"/>
        <v>0.58064516129032262</v>
      </c>
      <c r="EG32" s="9">
        <f t="shared" si="86"/>
        <v>1</v>
      </c>
      <c r="EH32" s="126">
        <f t="shared" si="87"/>
        <v>0.53870967741935483</v>
      </c>
      <c r="EI32" s="100">
        <f t="shared" si="88"/>
        <v>0.16000000000000003</v>
      </c>
      <c r="EL32" s="79">
        <v>0.11103291971865292</v>
      </c>
      <c r="EM32" s="51" t="s">
        <v>9</v>
      </c>
      <c r="EN32" s="6">
        <v>0</v>
      </c>
      <c r="EO32" s="91" t="str">
        <f t="shared" ca="1" si="7"/>
        <v>CLCK</v>
      </c>
      <c r="EP32" s="6">
        <f t="shared" ca="1" si="89"/>
        <v>0.5</v>
      </c>
      <c r="EQ32" s="21">
        <f t="shared" ca="1" si="90"/>
        <v>0</v>
      </c>
      <c r="ER32" s="22">
        <f t="shared" ca="1" si="91"/>
        <v>1</v>
      </c>
      <c r="ES32" s="22">
        <f t="shared" ca="1" si="92"/>
        <v>0</v>
      </c>
      <c r="ET32" s="47">
        <f t="shared" ca="1" si="93"/>
        <v>0</v>
      </c>
      <c r="EU32" s="64" t="s">
        <v>22</v>
      </c>
      <c r="EV32" s="66">
        <f t="shared" si="94"/>
        <v>0</v>
      </c>
      <c r="EW32" s="8">
        <f t="shared" si="95"/>
        <v>1</v>
      </c>
      <c r="EX32" s="8">
        <f t="shared" si="96"/>
        <v>10</v>
      </c>
      <c r="EY32" s="8">
        <f t="shared" si="97"/>
        <v>18</v>
      </c>
      <c r="EZ32" s="9">
        <f t="shared" si="98"/>
        <v>0.58064516129032262</v>
      </c>
      <c r="FA32" s="9">
        <f t="shared" si="99"/>
        <v>1</v>
      </c>
      <c r="FB32" s="126">
        <f t="shared" si="100"/>
        <v>0.55161290322580647</v>
      </c>
      <c r="FC32" s="100">
        <f t="shared" ca="1" si="101"/>
        <v>0.25</v>
      </c>
    </row>
    <row r="33" spans="2:159" x14ac:dyDescent="0.25">
      <c r="B33" s="31">
        <v>0.67410836646335948</v>
      </c>
      <c r="C33" s="51" t="s">
        <v>8</v>
      </c>
      <c r="D33" s="6">
        <v>1</v>
      </c>
      <c r="E33" s="91" t="s">
        <v>8</v>
      </c>
      <c r="F33" s="6">
        <v>1</v>
      </c>
      <c r="G33" s="21">
        <f t="shared" si="8"/>
        <v>1</v>
      </c>
      <c r="H33" s="22">
        <f t="shared" si="9"/>
        <v>0</v>
      </c>
      <c r="I33" s="22">
        <f t="shared" si="10"/>
        <v>0</v>
      </c>
      <c r="J33" s="47">
        <f t="shared" si="11"/>
        <v>0</v>
      </c>
      <c r="K33" s="56" t="s">
        <v>22</v>
      </c>
      <c r="L33" s="48">
        <f t="shared" si="102"/>
        <v>1</v>
      </c>
      <c r="M33" s="22">
        <f t="shared" si="12"/>
        <v>0</v>
      </c>
      <c r="N33" s="8">
        <f t="shared" si="13"/>
        <v>9</v>
      </c>
      <c r="O33" s="8">
        <f t="shared" si="14"/>
        <v>20</v>
      </c>
      <c r="P33" s="9">
        <f t="shared" si="15"/>
        <v>0.64516129032258063</v>
      </c>
      <c r="Q33" s="61">
        <f t="shared" si="16"/>
        <v>0.9</v>
      </c>
      <c r="R33" s="126">
        <f t="shared" si="17"/>
        <v>0.15806451612903227</v>
      </c>
      <c r="S33" s="128">
        <f t="shared" si="18"/>
        <v>0</v>
      </c>
      <c r="V33" s="31">
        <v>0.37198603002109465</v>
      </c>
      <c r="W33" s="51" t="s">
        <v>9</v>
      </c>
      <c r="X33" s="6">
        <v>0</v>
      </c>
      <c r="Y33" s="91" t="s">
        <v>9</v>
      </c>
      <c r="Z33" s="6">
        <v>0</v>
      </c>
      <c r="AA33" s="21">
        <f t="shared" si="19"/>
        <v>0</v>
      </c>
      <c r="AB33" s="22">
        <f t="shared" si="20"/>
        <v>0</v>
      </c>
      <c r="AC33" s="22">
        <f t="shared" si="21"/>
        <v>1</v>
      </c>
      <c r="AD33" s="47">
        <f t="shared" si="22"/>
        <v>0</v>
      </c>
      <c r="AE33" s="64" t="s">
        <v>22</v>
      </c>
      <c r="AF33" s="66">
        <f t="shared" si="103"/>
        <v>0</v>
      </c>
      <c r="AG33" s="8">
        <f t="shared" si="23"/>
        <v>1</v>
      </c>
      <c r="AH33" s="8">
        <f t="shared" si="24"/>
        <v>6</v>
      </c>
      <c r="AI33" s="8">
        <f t="shared" si="25"/>
        <v>23</v>
      </c>
      <c r="AJ33" s="9">
        <f t="shared" si="26"/>
        <v>0.74193548387096775</v>
      </c>
      <c r="AK33" s="9">
        <f t="shared" si="27"/>
        <v>0.6</v>
      </c>
      <c r="AL33" s="126">
        <f t="shared" si="28"/>
        <v>0.23225806451612907</v>
      </c>
      <c r="AM33" s="128">
        <f t="shared" si="29"/>
        <v>0</v>
      </c>
      <c r="AP33" s="31">
        <v>0.60795433644447572</v>
      </c>
      <c r="AQ33" s="51" t="s">
        <v>9</v>
      </c>
      <c r="AR33" s="6">
        <v>0</v>
      </c>
      <c r="AS33" s="51" t="str">
        <f t="shared" si="2"/>
        <v>N-clck</v>
      </c>
      <c r="AT33" s="6">
        <v>0.1</v>
      </c>
      <c r="AU33" s="4">
        <f t="shared" si="30"/>
        <v>0</v>
      </c>
      <c r="AV33" s="21">
        <f t="shared" si="31"/>
        <v>0</v>
      </c>
      <c r="AW33" s="22">
        <f t="shared" si="32"/>
        <v>1</v>
      </c>
      <c r="AX33" s="22">
        <f t="shared" si="33"/>
        <v>0</v>
      </c>
      <c r="AY33" s="47" t="s">
        <v>22</v>
      </c>
      <c r="AZ33" s="64">
        <f t="shared" si="104"/>
        <v>0</v>
      </c>
      <c r="BA33" s="8">
        <f t="shared" si="34"/>
        <v>1</v>
      </c>
      <c r="BB33" s="8">
        <f t="shared" si="35"/>
        <v>10</v>
      </c>
      <c r="BC33" s="8">
        <f t="shared" si="36"/>
        <v>19</v>
      </c>
      <c r="BD33" s="9">
        <f t="shared" si="37"/>
        <v>0.61290322580645162</v>
      </c>
      <c r="BE33" s="9">
        <f t="shared" si="38"/>
        <v>1</v>
      </c>
      <c r="BF33" s="126">
        <f t="shared" si="39"/>
        <v>0.5903225806451613</v>
      </c>
      <c r="BG33" s="128">
        <f t="shared" si="40"/>
        <v>1.0000000000000002E-2</v>
      </c>
      <c r="BJ33" s="79">
        <v>0.41476991631561799</v>
      </c>
      <c r="BK33" s="51" t="s">
        <v>9</v>
      </c>
      <c r="BL33" s="6">
        <v>0</v>
      </c>
      <c r="BM33" s="91" t="str">
        <f t="shared" si="4"/>
        <v>N-clck</v>
      </c>
      <c r="BN33" s="6">
        <v>0.3</v>
      </c>
      <c r="BO33" s="21">
        <f t="shared" si="41"/>
        <v>0</v>
      </c>
      <c r="BP33" s="22">
        <f t="shared" si="42"/>
        <v>0</v>
      </c>
      <c r="BQ33" s="22">
        <f t="shared" si="43"/>
        <v>1</v>
      </c>
      <c r="BR33" s="47">
        <f t="shared" si="44"/>
        <v>0</v>
      </c>
      <c r="BS33" s="64" t="s">
        <v>22</v>
      </c>
      <c r="BT33" s="66">
        <f t="shared" si="45"/>
        <v>0</v>
      </c>
      <c r="BU33" s="8">
        <f t="shared" si="46"/>
        <v>1</v>
      </c>
      <c r="BV33" s="8">
        <f t="shared" si="47"/>
        <v>10</v>
      </c>
      <c r="BW33" s="8">
        <f t="shared" si="48"/>
        <v>19</v>
      </c>
      <c r="BX33" s="9">
        <f t="shared" si="49"/>
        <v>0.61290322580645162</v>
      </c>
      <c r="BY33" s="9">
        <f t="shared" si="50"/>
        <v>1</v>
      </c>
      <c r="BZ33" s="126">
        <f t="shared" si="51"/>
        <v>0.58387096774193548</v>
      </c>
      <c r="CA33" s="128">
        <f t="shared" si="52"/>
        <v>0.09</v>
      </c>
      <c r="CD33" s="79">
        <v>0.23684219060958744</v>
      </c>
      <c r="CE33" s="51" t="s">
        <v>9</v>
      </c>
      <c r="CF33" s="6">
        <v>0</v>
      </c>
      <c r="CG33" s="91" t="s">
        <v>9</v>
      </c>
      <c r="CH33" s="6">
        <v>0.3</v>
      </c>
      <c r="CI33" s="21">
        <f t="shared" si="53"/>
        <v>0</v>
      </c>
      <c r="CJ33" s="22">
        <f t="shared" si="54"/>
        <v>0</v>
      </c>
      <c r="CK33" s="22">
        <f t="shared" si="55"/>
        <v>1</v>
      </c>
      <c r="CL33" s="47">
        <f t="shared" si="56"/>
        <v>0</v>
      </c>
      <c r="CM33" s="64" t="s">
        <v>22</v>
      </c>
      <c r="CN33" s="66">
        <f t="shared" si="57"/>
        <v>0</v>
      </c>
      <c r="CO33" s="8">
        <f t="shared" si="58"/>
        <v>1</v>
      </c>
      <c r="CP33" s="8">
        <f t="shared" si="59"/>
        <v>10</v>
      </c>
      <c r="CQ33" s="8">
        <f t="shared" si="60"/>
        <v>19</v>
      </c>
      <c r="CR33" s="9">
        <f t="shared" si="61"/>
        <v>0.61290322580645162</v>
      </c>
      <c r="CS33" s="9">
        <f t="shared" si="62"/>
        <v>1</v>
      </c>
      <c r="CT33" s="126">
        <f t="shared" si="63"/>
        <v>0.50645161290322571</v>
      </c>
      <c r="CU33" s="100">
        <f t="shared" si="64"/>
        <v>0.09</v>
      </c>
      <c r="CX33" s="79">
        <v>0.23684219060958744</v>
      </c>
      <c r="CY33" s="51" t="s">
        <v>9</v>
      </c>
      <c r="CZ33" s="6">
        <v>0</v>
      </c>
      <c r="DA33" s="91" t="str">
        <f t="shared" si="5"/>
        <v>N-clck</v>
      </c>
      <c r="DB33" s="6">
        <v>0.3</v>
      </c>
      <c r="DC33" s="21">
        <f t="shared" si="65"/>
        <v>0</v>
      </c>
      <c r="DD33" s="22">
        <f t="shared" si="66"/>
        <v>0</v>
      </c>
      <c r="DE33" s="22">
        <f t="shared" si="67"/>
        <v>1</v>
      </c>
      <c r="DF33" s="47">
        <f t="shared" si="68"/>
        <v>0</v>
      </c>
      <c r="DG33" s="64" t="s">
        <v>22</v>
      </c>
      <c r="DH33" s="66">
        <f t="shared" si="69"/>
        <v>0</v>
      </c>
      <c r="DI33" s="8">
        <f t="shared" si="70"/>
        <v>1</v>
      </c>
      <c r="DJ33" s="8">
        <f t="shared" si="71"/>
        <v>9</v>
      </c>
      <c r="DK33" s="8">
        <f t="shared" si="72"/>
        <v>20</v>
      </c>
      <c r="DL33" s="9">
        <f t="shared" si="73"/>
        <v>0.64516129032258063</v>
      </c>
      <c r="DM33" s="9">
        <f t="shared" si="74"/>
        <v>0.9</v>
      </c>
      <c r="DN33" s="126">
        <f t="shared" si="75"/>
        <v>0.32903225806451603</v>
      </c>
      <c r="DO33" s="100">
        <f t="shared" si="76"/>
        <v>0.09</v>
      </c>
      <c r="DR33" s="79">
        <v>0.57218876567544952</v>
      </c>
      <c r="DS33" s="51" t="s">
        <v>9</v>
      </c>
      <c r="DT33" s="6">
        <v>0</v>
      </c>
      <c r="DU33" s="91" t="str">
        <f t="shared" si="6"/>
        <v>N-clck</v>
      </c>
      <c r="DV33" s="6">
        <v>0.38670724526838984</v>
      </c>
      <c r="DW33" s="21">
        <f t="shared" si="77"/>
        <v>0</v>
      </c>
      <c r="DX33" s="22">
        <f t="shared" si="78"/>
        <v>0</v>
      </c>
      <c r="DY33" s="22">
        <f t="shared" si="79"/>
        <v>1</v>
      </c>
      <c r="DZ33" s="47">
        <f t="shared" si="80"/>
        <v>0</v>
      </c>
      <c r="EA33" s="64" t="s">
        <v>22</v>
      </c>
      <c r="EB33" s="66">
        <f t="shared" si="81"/>
        <v>0</v>
      </c>
      <c r="EC33" s="8">
        <f t="shared" si="82"/>
        <v>1</v>
      </c>
      <c r="ED33" s="8">
        <f t="shared" si="83"/>
        <v>10</v>
      </c>
      <c r="EE33" s="8">
        <f t="shared" si="84"/>
        <v>19</v>
      </c>
      <c r="EF33" s="9">
        <f t="shared" si="85"/>
        <v>0.61290322580645162</v>
      </c>
      <c r="EG33" s="9">
        <f t="shared" si="86"/>
        <v>1</v>
      </c>
      <c r="EH33" s="126">
        <f t="shared" si="87"/>
        <v>0.57096774193548383</v>
      </c>
      <c r="EI33" s="100">
        <f t="shared" si="88"/>
        <v>0.14954249354306662</v>
      </c>
      <c r="EL33" s="79">
        <v>4.845574383750928E-2</v>
      </c>
      <c r="EM33" s="51" t="s">
        <v>9</v>
      </c>
      <c r="EN33" s="6">
        <v>0</v>
      </c>
      <c r="EO33" s="91" t="str">
        <f t="shared" ca="1" si="7"/>
        <v>N-clck</v>
      </c>
      <c r="EP33" s="6">
        <f t="shared" ca="1" si="89"/>
        <v>0.1</v>
      </c>
      <c r="EQ33" s="21">
        <f t="shared" ca="1" si="90"/>
        <v>0</v>
      </c>
      <c r="ER33" s="22">
        <f t="shared" ca="1" si="91"/>
        <v>0</v>
      </c>
      <c r="ES33" s="22">
        <f t="shared" ca="1" si="92"/>
        <v>1</v>
      </c>
      <c r="ET33" s="47">
        <f t="shared" ca="1" si="93"/>
        <v>0</v>
      </c>
      <c r="EU33" s="64" t="s">
        <v>22</v>
      </c>
      <c r="EV33" s="66">
        <f t="shared" si="94"/>
        <v>0</v>
      </c>
      <c r="EW33" s="8">
        <f t="shared" si="95"/>
        <v>1</v>
      </c>
      <c r="EX33" s="8">
        <f t="shared" si="96"/>
        <v>10</v>
      </c>
      <c r="EY33" s="8">
        <f t="shared" si="97"/>
        <v>19</v>
      </c>
      <c r="EZ33" s="9">
        <f t="shared" si="98"/>
        <v>0.61290322580645162</v>
      </c>
      <c r="FA33" s="9">
        <f t="shared" si="99"/>
        <v>1</v>
      </c>
      <c r="FB33" s="126">
        <f t="shared" si="100"/>
        <v>0.58387096774193548</v>
      </c>
      <c r="FC33" s="100">
        <f t="shared" ca="1" si="101"/>
        <v>1.0000000000000002E-2</v>
      </c>
    </row>
    <row r="34" spans="2:159" x14ac:dyDescent="0.25">
      <c r="B34" s="31">
        <v>0.68412453349954816</v>
      </c>
      <c r="C34" s="51" t="s">
        <v>9</v>
      </c>
      <c r="D34" s="6">
        <v>0</v>
      </c>
      <c r="E34" s="91" t="s">
        <v>8</v>
      </c>
      <c r="F34" s="6">
        <v>1</v>
      </c>
      <c r="G34" s="21">
        <f t="shared" si="8"/>
        <v>0</v>
      </c>
      <c r="H34" s="22">
        <f t="shared" si="9"/>
        <v>1</v>
      </c>
      <c r="I34" s="22">
        <f t="shared" si="10"/>
        <v>0</v>
      </c>
      <c r="J34" s="47">
        <f t="shared" si="11"/>
        <v>0</v>
      </c>
      <c r="K34" s="56" t="s">
        <v>22</v>
      </c>
      <c r="L34" s="48">
        <f t="shared" si="102"/>
        <v>0</v>
      </c>
      <c r="M34" s="22">
        <f t="shared" si="12"/>
        <v>1</v>
      </c>
      <c r="N34" s="8">
        <f t="shared" si="13"/>
        <v>9</v>
      </c>
      <c r="O34" s="8">
        <f t="shared" si="14"/>
        <v>21</v>
      </c>
      <c r="P34" s="9">
        <f t="shared" si="15"/>
        <v>0.67741935483870963</v>
      </c>
      <c r="Q34" s="61">
        <f t="shared" si="16"/>
        <v>0.9</v>
      </c>
      <c r="R34" s="126">
        <f t="shared" si="17"/>
        <v>0.18709677419354837</v>
      </c>
      <c r="S34" s="128">
        <f t="shared" si="18"/>
        <v>1</v>
      </c>
      <c r="V34" s="31">
        <v>0.44434525506706324</v>
      </c>
      <c r="W34" s="51" t="s">
        <v>8</v>
      </c>
      <c r="X34" s="6">
        <v>1</v>
      </c>
      <c r="Y34" s="91" t="s">
        <v>9</v>
      </c>
      <c r="Z34" s="6">
        <v>0</v>
      </c>
      <c r="AA34" s="21">
        <f t="shared" si="19"/>
        <v>0</v>
      </c>
      <c r="AB34" s="22">
        <f t="shared" si="20"/>
        <v>0</v>
      </c>
      <c r="AC34" s="22">
        <f t="shared" si="21"/>
        <v>0</v>
      </c>
      <c r="AD34" s="47">
        <f t="shared" si="22"/>
        <v>1</v>
      </c>
      <c r="AE34" s="64" t="s">
        <v>22</v>
      </c>
      <c r="AF34" s="66">
        <f t="shared" si="103"/>
        <v>1</v>
      </c>
      <c r="AG34" s="8">
        <f t="shared" si="23"/>
        <v>0</v>
      </c>
      <c r="AH34" s="8">
        <f t="shared" si="24"/>
        <v>7</v>
      </c>
      <c r="AI34" s="8">
        <f t="shared" si="25"/>
        <v>23</v>
      </c>
      <c r="AJ34" s="9">
        <f t="shared" si="26"/>
        <v>0.74193548387096775</v>
      </c>
      <c r="AK34" s="9">
        <f t="shared" si="27"/>
        <v>0.7</v>
      </c>
      <c r="AL34" s="126">
        <f t="shared" si="28"/>
        <v>0.23225806451612907</v>
      </c>
      <c r="AM34" s="128">
        <f t="shared" si="29"/>
        <v>1</v>
      </c>
      <c r="AP34" s="31">
        <v>0.68412453349954816</v>
      </c>
      <c r="AQ34" s="51" t="s">
        <v>9</v>
      </c>
      <c r="AR34" s="6">
        <v>0</v>
      </c>
      <c r="AS34" s="51" t="str">
        <f t="shared" si="2"/>
        <v>N-clck</v>
      </c>
      <c r="AT34" s="6">
        <v>0.1</v>
      </c>
      <c r="AU34" s="4">
        <f t="shared" si="30"/>
        <v>0</v>
      </c>
      <c r="AV34" s="21">
        <f t="shared" si="31"/>
        <v>0</v>
      </c>
      <c r="AW34" s="22">
        <f t="shared" si="32"/>
        <v>1</v>
      </c>
      <c r="AX34" s="22">
        <f t="shared" si="33"/>
        <v>0</v>
      </c>
      <c r="AY34" s="47" t="s">
        <v>22</v>
      </c>
      <c r="AZ34" s="64">
        <f t="shared" si="104"/>
        <v>0</v>
      </c>
      <c r="BA34" s="8">
        <f t="shared" si="34"/>
        <v>1</v>
      </c>
      <c r="BB34" s="8">
        <f t="shared" si="35"/>
        <v>10</v>
      </c>
      <c r="BC34" s="8">
        <f t="shared" si="36"/>
        <v>20</v>
      </c>
      <c r="BD34" s="9">
        <f t="shared" si="37"/>
        <v>0.64516129032258063</v>
      </c>
      <c r="BE34" s="9">
        <f t="shared" si="38"/>
        <v>1</v>
      </c>
      <c r="BF34" s="126">
        <f t="shared" si="39"/>
        <v>0.6225806451612903</v>
      </c>
      <c r="BG34" s="128">
        <f t="shared" si="40"/>
        <v>1.0000000000000002E-2</v>
      </c>
      <c r="BJ34" s="79">
        <v>0.49045766574079752</v>
      </c>
      <c r="BK34" s="51" t="s">
        <v>9</v>
      </c>
      <c r="BL34" s="6">
        <v>0</v>
      </c>
      <c r="BM34" s="91" t="str">
        <f t="shared" si="4"/>
        <v>N-clck</v>
      </c>
      <c r="BN34" s="6">
        <v>0.3</v>
      </c>
      <c r="BO34" s="21">
        <f t="shared" si="41"/>
        <v>0</v>
      </c>
      <c r="BP34" s="22">
        <f t="shared" si="42"/>
        <v>0</v>
      </c>
      <c r="BQ34" s="22">
        <f t="shared" si="43"/>
        <v>1</v>
      </c>
      <c r="BR34" s="47">
        <f t="shared" si="44"/>
        <v>0</v>
      </c>
      <c r="BS34" s="64" t="s">
        <v>22</v>
      </c>
      <c r="BT34" s="66">
        <f t="shared" si="45"/>
        <v>0</v>
      </c>
      <c r="BU34" s="8">
        <f t="shared" si="46"/>
        <v>1</v>
      </c>
      <c r="BV34" s="8">
        <f t="shared" si="47"/>
        <v>10</v>
      </c>
      <c r="BW34" s="8">
        <f t="shared" si="48"/>
        <v>20</v>
      </c>
      <c r="BX34" s="9">
        <f t="shared" si="49"/>
        <v>0.64516129032258063</v>
      </c>
      <c r="BY34" s="9">
        <f t="shared" si="50"/>
        <v>1</v>
      </c>
      <c r="BZ34" s="126">
        <f t="shared" si="51"/>
        <v>0.61612903225806448</v>
      </c>
      <c r="CA34" s="128">
        <f t="shared" si="52"/>
        <v>0.09</v>
      </c>
      <c r="CD34" s="79">
        <v>0.80148113817006705</v>
      </c>
      <c r="CE34" s="51" t="s">
        <v>9</v>
      </c>
      <c r="CF34" s="6">
        <v>0</v>
      </c>
      <c r="CG34" s="91" t="s">
        <v>9</v>
      </c>
      <c r="CH34" s="6">
        <v>0.3</v>
      </c>
      <c r="CI34" s="21">
        <f t="shared" si="53"/>
        <v>0</v>
      </c>
      <c r="CJ34" s="22">
        <f t="shared" si="54"/>
        <v>0</v>
      </c>
      <c r="CK34" s="22">
        <f t="shared" si="55"/>
        <v>1</v>
      </c>
      <c r="CL34" s="47">
        <f t="shared" si="56"/>
        <v>0</v>
      </c>
      <c r="CM34" s="64" t="s">
        <v>22</v>
      </c>
      <c r="CN34" s="66">
        <f t="shared" si="57"/>
        <v>0</v>
      </c>
      <c r="CO34" s="8">
        <f t="shared" si="58"/>
        <v>1</v>
      </c>
      <c r="CP34" s="8">
        <f t="shared" si="59"/>
        <v>10</v>
      </c>
      <c r="CQ34" s="8">
        <f t="shared" si="60"/>
        <v>20</v>
      </c>
      <c r="CR34" s="9">
        <f t="shared" si="61"/>
        <v>0.64516129032258063</v>
      </c>
      <c r="CS34" s="9">
        <f t="shared" si="62"/>
        <v>1</v>
      </c>
      <c r="CT34" s="126">
        <f t="shared" si="63"/>
        <v>0.53870967741935472</v>
      </c>
      <c r="CU34" s="100">
        <f t="shared" si="64"/>
        <v>0.09</v>
      </c>
      <c r="CX34" s="79">
        <v>0.36855116156745715</v>
      </c>
      <c r="CY34" s="51" t="s">
        <v>9</v>
      </c>
      <c r="CZ34" s="6">
        <v>0</v>
      </c>
      <c r="DA34" s="91" t="str">
        <f t="shared" si="5"/>
        <v>N-clck</v>
      </c>
      <c r="DB34" s="6">
        <v>0.3</v>
      </c>
      <c r="DC34" s="21">
        <f t="shared" si="65"/>
        <v>0</v>
      </c>
      <c r="DD34" s="22">
        <f t="shared" si="66"/>
        <v>0</v>
      </c>
      <c r="DE34" s="22">
        <f t="shared" si="67"/>
        <v>1</v>
      </c>
      <c r="DF34" s="47">
        <f t="shared" si="68"/>
        <v>0</v>
      </c>
      <c r="DG34" s="64" t="s">
        <v>22</v>
      </c>
      <c r="DH34" s="66">
        <f t="shared" si="69"/>
        <v>0</v>
      </c>
      <c r="DI34" s="8">
        <f t="shared" si="70"/>
        <v>1</v>
      </c>
      <c r="DJ34" s="8">
        <f t="shared" si="71"/>
        <v>9</v>
      </c>
      <c r="DK34" s="8">
        <f t="shared" si="72"/>
        <v>21</v>
      </c>
      <c r="DL34" s="9">
        <f t="shared" si="73"/>
        <v>0.67741935483870963</v>
      </c>
      <c r="DM34" s="9">
        <f t="shared" si="74"/>
        <v>0.9</v>
      </c>
      <c r="DN34" s="126">
        <f t="shared" si="75"/>
        <v>0.35806451612903212</v>
      </c>
      <c r="DO34" s="100">
        <f t="shared" si="76"/>
        <v>0.09</v>
      </c>
      <c r="DR34" s="79">
        <v>4.8776609169832508E-2</v>
      </c>
      <c r="DS34" s="51" t="s">
        <v>9</v>
      </c>
      <c r="DT34" s="6">
        <v>0</v>
      </c>
      <c r="DU34" s="91" t="str">
        <f t="shared" si="6"/>
        <v>N-clck</v>
      </c>
      <c r="DV34" s="6">
        <v>0.3</v>
      </c>
      <c r="DW34" s="21">
        <f t="shared" si="77"/>
        <v>0</v>
      </c>
      <c r="DX34" s="22">
        <f t="shared" si="78"/>
        <v>0</v>
      </c>
      <c r="DY34" s="22">
        <f t="shared" si="79"/>
        <v>1</v>
      </c>
      <c r="DZ34" s="47">
        <f t="shared" si="80"/>
        <v>0</v>
      </c>
      <c r="EA34" s="64" t="s">
        <v>22</v>
      </c>
      <c r="EB34" s="66">
        <f t="shared" si="81"/>
        <v>0</v>
      </c>
      <c r="EC34" s="8">
        <f t="shared" si="82"/>
        <v>1</v>
      </c>
      <c r="ED34" s="8">
        <f t="shared" si="83"/>
        <v>10</v>
      </c>
      <c r="EE34" s="8">
        <f t="shared" si="84"/>
        <v>20</v>
      </c>
      <c r="EF34" s="9">
        <f t="shared" si="85"/>
        <v>0.64516129032258063</v>
      </c>
      <c r="EG34" s="9">
        <f t="shared" si="86"/>
        <v>1</v>
      </c>
      <c r="EH34" s="126">
        <f t="shared" si="87"/>
        <v>0.60322580645161283</v>
      </c>
      <c r="EI34" s="100">
        <f t="shared" si="88"/>
        <v>0.09</v>
      </c>
      <c r="EL34" s="79">
        <v>0.290781380610316</v>
      </c>
      <c r="EM34" s="51" t="s">
        <v>9</v>
      </c>
      <c r="EN34" s="6">
        <v>0</v>
      </c>
      <c r="EO34" s="91" t="str">
        <f t="shared" ca="1" si="7"/>
        <v>CLCK</v>
      </c>
      <c r="EP34" s="6">
        <f t="shared" ca="1" si="89"/>
        <v>0.5</v>
      </c>
      <c r="EQ34" s="21">
        <f t="shared" ca="1" si="90"/>
        <v>0</v>
      </c>
      <c r="ER34" s="22">
        <f t="shared" ca="1" si="91"/>
        <v>1</v>
      </c>
      <c r="ES34" s="22">
        <f t="shared" ca="1" si="92"/>
        <v>0</v>
      </c>
      <c r="ET34" s="47">
        <f t="shared" ca="1" si="93"/>
        <v>0</v>
      </c>
      <c r="EU34" s="64" t="s">
        <v>22</v>
      </c>
      <c r="EV34" s="66">
        <f t="shared" si="94"/>
        <v>0</v>
      </c>
      <c r="EW34" s="8">
        <f t="shared" si="95"/>
        <v>1</v>
      </c>
      <c r="EX34" s="8">
        <f t="shared" si="96"/>
        <v>10</v>
      </c>
      <c r="EY34" s="8">
        <f t="shared" si="97"/>
        <v>20</v>
      </c>
      <c r="EZ34" s="9">
        <f t="shared" si="98"/>
        <v>0.64516129032258063</v>
      </c>
      <c r="FA34" s="9">
        <f t="shared" si="99"/>
        <v>1</v>
      </c>
      <c r="FB34" s="126">
        <f t="shared" si="100"/>
        <v>0.61612903225806448</v>
      </c>
      <c r="FC34" s="100">
        <f t="shared" ca="1" si="101"/>
        <v>0.25</v>
      </c>
    </row>
    <row r="35" spans="2:159" x14ac:dyDescent="0.25">
      <c r="B35" s="31">
        <v>0.69048125281829098</v>
      </c>
      <c r="C35" s="51" t="s">
        <v>9</v>
      </c>
      <c r="D35" s="6">
        <v>0</v>
      </c>
      <c r="E35" s="91" t="s">
        <v>8</v>
      </c>
      <c r="F35" s="6">
        <v>1</v>
      </c>
      <c r="G35" s="21">
        <f t="shared" si="8"/>
        <v>0</v>
      </c>
      <c r="H35" s="22">
        <f t="shared" si="9"/>
        <v>1</v>
      </c>
      <c r="I35" s="22">
        <f t="shared" si="10"/>
        <v>0</v>
      </c>
      <c r="J35" s="47">
        <f t="shared" si="11"/>
        <v>0</v>
      </c>
      <c r="K35" s="56" t="s">
        <v>22</v>
      </c>
      <c r="L35" s="48">
        <f t="shared" si="102"/>
        <v>0</v>
      </c>
      <c r="M35" s="22">
        <f t="shared" si="12"/>
        <v>1</v>
      </c>
      <c r="N35" s="8">
        <f t="shared" si="13"/>
        <v>9</v>
      </c>
      <c r="O35" s="8">
        <f t="shared" si="14"/>
        <v>22</v>
      </c>
      <c r="P35" s="9">
        <f t="shared" si="15"/>
        <v>0.70967741935483875</v>
      </c>
      <c r="Q35" s="61">
        <f t="shared" si="16"/>
        <v>0.9</v>
      </c>
      <c r="R35" s="126">
        <f t="shared" si="17"/>
        <v>0.21612903225806457</v>
      </c>
      <c r="S35" s="128">
        <f t="shared" si="18"/>
        <v>1</v>
      </c>
      <c r="V35" s="31">
        <v>0.49387308196503243</v>
      </c>
      <c r="W35" s="51" t="s">
        <v>8</v>
      </c>
      <c r="X35" s="6">
        <v>1</v>
      </c>
      <c r="Y35" s="91" t="s">
        <v>9</v>
      </c>
      <c r="Z35" s="6">
        <v>0</v>
      </c>
      <c r="AA35" s="21">
        <f t="shared" si="19"/>
        <v>0</v>
      </c>
      <c r="AB35" s="22">
        <f t="shared" si="20"/>
        <v>0</v>
      </c>
      <c r="AC35" s="22">
        <f t="shared" si="21"/>
        <v>0</v>
      </c>
      <c r="AD35" s="47">
        <f t="shared" si="22"/>
        <v>1</v>
      </c>
      <c r="AE35" s="64" t="s">
        <v>22</v>
      </c>
      <c r="AF35" s="66">
        <f t="shared" si="103"/>
        <v>1</v>
      </c>
      <c r="AG35" s="8">
        <f t="shared" si="23"/>
        <v>0</v>
      </c>
      <c r="AH35" s="8">
        <f t="shared" si="24"/>
        <v>8</v>
      </c>
      <c r="AI35" s="8">
        <f t="shared" si="25"/>
        <v>23</v>
      </c>
      <c r="AJ35" s="9">
        <f t="shared" si="26"/>
        <v>0.74193548387096775</v>
      </c>
      <c r="AK35" s="9">
        <f t="shared" si="27"/>
        <v>0.8</v>
      </c>
      <c r="AL35" s="126">
        <f t="shared" si="28"/>
        <v>0.23225806451612907</v>
      </c>
      <c r="AM35" s="128">
        <f t="shared" si="29"/>
        <v>1</v>
      </c>
      <c r="AP35" s="31">
        <v>0.70573337997915353</v>
      </c>
      <c r="AQ35" s="51" t="s">
        <v>9</v>
      </c>
      <c r="AR35" s="6">
        <v>0</v>
      </c>
      <c r="AS35" s="51" t="str">
        <f t="shared" si="2"/>
        <v>N-clck</v>
      </c>
      <c r="AT35" s="6">
        <v>0.1</v>
      </c>
      <c r="AU35" s="4">
        <f t="shared" si="30"/>
        <v>0</v>
      </c>
      <c r="AV35" s="21">
        <f t="shared" si="31"/>
        <v>0</v>
      </c>
      <c r="AW35" s="22">
        <f t="shared" si="32"/>
        <v>1</v>
      </c>
      <c r="AX35" s="22">
        <f t="shared" si="33"/>
        <v>0</v>
      </c>
      <c r="AY35" s="47" t="s">
        <v>22</v>
      </c>
      <c r="AZ35" s="64">
        <f t="shared" si="104"/>
        <v>0</v>
      </c>
      <c r="BA35" s="8">
        <f t="shared" si="34"/>
        <v>1</v>
      </c>
      <c r="BB35" s="8">
        <f t="shared" si="35"/>
        <v>10</v>
      </c>
      <c r="BC35" s="8">
        <f t="shared" si="36"/>
        <v>21</v>
      </c>
      <c r="BD35" s="9">
        <f t="shared" si="37"/>
        <v>0.67741935483870963</v>
      </c>
      <c r="BE35" s="9">
        <f t="shared" si="38"/>
        <v>1</v>
      </c>
      <c r="BF35" s="126">
        <f t="shared" si="39"/>
        <v>0.65483870967741931</v>
      </c>
      <c r="BG35" s="128">
        <f t="shared" si="40"/>
        <v>1.0000000000000002E-2</v>
      </c>
      <c r="BJ35" s="79">
        <v>0.51432753617404225</v>
      </c>
      <c r="BK35" s="51" t="s">
        <v>9</v>
      </c>
      <c r="BL35" s="6">
        <v>0</v>
      </c>
      <c r="BM35" s="91" t="str">
        <f t="shared" si="4"/>
        <v>N-clck</v>
      </c>
      <c r="BN35" s="6">
        <v>0.3</v>
      </c>
      <c r="BO35" s="21">
        <f t="shared" si="41"/>
        <v>0</v>
      </c>
      <c r="BP35" s="22">
        <f t="shared" si="42"/>
        <v>0</v>
      </c>
      <c r="BQ35" s="22">
        <f t="shared" si="43"/>
        <v>1</v>
      </c>
      <c r="BR35" s="47">
        <f t="shared" si="44"/>
        <v>0</v>
      </c>
      <c r="BS35" s="64" t="s">
        <v>22</v>
      </c>
      <c r="BT35" s="66">
        <f t="shared" si="45"/>
        <v>0</v>
      </c>
      <c r="BU35" s="8">
        <f t="shared" si="46"/>
        <v>1</v>
      </c>
      <c r="BV35" s="8">
        <f t="shared" si="47"/>
        <v>10</v>
      </c>
      <c r="BW35" s="8">
        <f t="shared" si="48"/>
        <v>21</v>
      </c>
      <c r="BX35" s="9">
        <f t="shared" si="49"/>
        <v>0.67741935483870963</v>
      </c>
      <c r="BY35" s="9">
        <f t="shared" si="50"/>
        <v>1</v>
      </c>
      <c r="BZ35" s="126">
        <f t="shared" si="51"/>
        <v>0.64838709677419348</v>
      </c>
      <c r="CA35" s="128">
        <f t="shared" si="52"/>
        <v>0.09</v>
      </c>
      <c r="CD35" s="79">
        <v>0.11103291971865292</v>
      </c>
      <c r="CE35" s="51" t="s">
        <v>9</v>
      </c>
      <c r="CF35" s="6">
        <v>0</v>
      </c>
      <c r="CG35" s="91" t="s">
        <v>9</v>
      </c>
      <c r="CH35" s="6">
        <v>0.3</v>
      </c>
      <c r="CI35" s="21">
        <f t="shared" si="53"/>
        <v>0</v>
      </c>
      <c r="CJ35" s="22">
        <f t="shared" si="54"/>
        <v>0</v>
      </c>
      <c r="CK35" s="22">
        <f t="shared" si="55"/>
        <v>1</v>
      </c>
      <c r="CL35" s="47">
        <f t="shared" si="56"/>
        <v>0</v>
      </c>
      <c r="CM35" s="64" t="s">
        <v>22</v>
      </c>
      <c r="CN35" s="66">
        <f t="shared" si="57"/>
        <v>0</v>
      </c>
      <c r="CO35" s="8">
        <f t="shared" si="58"/>
        <v>1</v>
      </c>
      <c r="CP35" s="8">
        <f t="shared" si="59"/>
        <v>10</v>
      </c>
      <c r="CQ35" s="8">
        <f t="shared" si="60"/>
        <v>21</v>
      </c>
      <c r="CR35" s="9">
        <f t="shared" si="61"/>
        <v>0.67741935483870963</v>
      </c>
      <c r="CS35" s="9">
        <f t="shared" si="62"/>
        <v>1</v>
      </c>
      <c r="CT35" s="126">
        <f t="shared" si="63"/>
        <v>0.57096774193548372</v>
      </c>
      <c r="CU35" s="100">
        <f t="shared" si="64"/>
        <v>0.09</v>
      </c>
      <c r="CX35" s="79">
        <v>0.57218876567544952</v>
      </c>
      <c r="CY35" s="51" t="s">
        <v>9</v>
      </c>
      <c r="CZ35" s="6">
        <v>0</v>
      </c>
      <c r="DA35" s="91" t="str">
        <f t="shared" si="5"/>
        <v>N-clck</v>
      </c>
      <c r="DB35" s="6">
        <v>0.3</v>
      </c>
      <c r="DC35" s="21">
        <f t="shared" si="65"/>
        <v>0</v>
      </c>
      <c r="DD35" s="22">
        <f t="shared" si="66"/>
        <v>0</v>
      </c>
      <c r="DE35" s="22">
        <f t="shared" si="67"/>
        <v>1</v>
      </c>
      <c r="DF35" s="47">
        <f t="shared" si="68"/>
        <v>0</v>
      </c>
      <c r="DG35" s="64" t="s">
        <v>22</v>
      </c>
      <c r="DH35" s="66">
        <f t="shared" si="69"/>
        <v>0</v>
      </c>
      <c r="DI35" s="8">
        <f t="shared" si="70"/>
        <v>1</v>
      </c>
      <c r="DJ35" s="8">
        <f t="shared" si="71"/>
        <v>9</v>
      </c>
      <c r="DK35" s="8">
        <f t="shared" si="72"/>
        <v>22</v>
      </c>
      <c r="DL35" s="9">
        <f t="shared" si="73"/>
        <v>0.70967741935483875</v>
      </c>
      <c r="DM35" s="9">
        <f t="shared" si="74"/>
        <v>0.9</v>
      </c>
      <c r="DN35" s="126">
        <f t="shared" si="75"/>
        <v>0.38709677419354832</v>
      </c>
      <c r="DO35" s="100">
        <f t="shared" si="76"/>
        <v>0.09</v>
      </c>
      <c r="DR35" s="79">
        <v>0.1627455876308167</v>
      </c>
      <c r="DS35" s="51" t="s">
        <v>9</v>
      </c>
      <c r="DT35" s="6">
        <v>0</v>
      </c>
      <c r="DU35" s="91" t="str">
        <f t="shared" si="6"/>
        <v>N-clck</v>
      </c>
      <c r="DV35" s="6">
        <v>0.3</v>
      </c>
      <c r="DW35" s="21">
        <f t="shared" si="77"/>
        <v>0</v>
      </c>
      <c r="DX35" s="22">
        <f t="shared" si="78"/>
        <v>0</v>
      </c>
      <c r="DY35" s="22">
        <f t="shared" si="79"/>
        <v>1</v>
      </c>
      <c r="DZ35" s="47">
        <f t="shared" si="80"/>
        <v>0</v>
      </c>
      <c r="EA35" s="64" t="s">
        <v>22</v>
      </c>
      <c r="EB35" s="66">
        <f t="shared" si="81"/>
        <v>0</v>
      </c>
      <c r="EC35" s="8">
        <f t="shared" si="82"/>
        <v>1</v>
      </c>
      <c r="ED35" s="8">
        <f t="shared" si="83"/>
        <v>10</v>
      </c>
      <c r="EE35" s="8">
        <f t="shared" si="84"/>
        <v>21</v>
      </c>
      <c r="EF35" s="9">
        <f t="shared" si="85"/>
        <v>0.67741935483870963</v>
      </c>
      <c r="EG35" s="9">
        <f t="shared" si="86"/>
        <v>1</v>
      </c>
      <c r="EH35" s="126">
        <f t="shared" si="87"/>
        <v>0.63548387096774184</v>
      </c>
      <c r="EI35" s="100">
        <f t="shared" si="88"/>
        <v>0.09</v>
      </c>
      <c r="EL35" s="79">
        <v>0.57218876567544952</v>
      </c>
      <c r="EM35" s="51" t="s">
        <v>9</v>
      </c>
      <c r="EN35" s="6">
        <v>0</v>
      </c>
      <c r="EO35" s="91" t="str">
        <f t="shared" ca="1" si="7"/>
        <v>CLCK</v>
      </c>
      <c r="EP35" s="6">
        <f t="shared" ca="1" si="89"/>
        <v>0.6</v>
      </c>
      <c r="EQ35" s="21">
        <f t="shared" ca="1" si="90"/>
        <v>0</v>
      </c>
      <c r="ER35" s="22">
        <f t="shared" ca="1" si="91"/>
        <v>1</v>
      </c>
      <c r="ES35" s="22">
        <f t="shared" ca="1" si="92"/>
        <v>0</v>
      </c>
      <c r="ET35" s="47">
        <f t="shared" ca="1" si="93"/>
        <v>0</v>
      </c>
      <c r="EU35" s="64" t="s">
        <v>22</v>
      </c>
      <c r="EV35" s="66">
        <f t="shared" si="94"/>
        <v>0</v>
      </c>
      <c r="EW35" s="8">
        <f t="shared" si="95"/>
        <v>1</v>
      </c>
      <c r="EX35" s="8">
        <f t="shared" si="96"/>
        <v>10</v>
      </c>
      <c r="EY35" s="8">
        <f t="shared" si="97"/>
        <v>21</v>
      </c>
      <c r="EZ35" s="9">
        <f t="shared" si="98"/>
        <v>0.67741935483870963</v>
      </c>
      <c r="FA35" s="9">
        <f t="shared" si="99"/>
        <v>1</v>
      </c>
      <c r="FB35" s="126">
        <f t="shared" si="100"/>
        <v>0.64838709677419348</v>
      </c>
      <c r="FC35" s="100">
        <f t="shared" ca="1" si="101"/>
        <v>0.36</v>
      </c>
    </row>
    <row r="36" spans="2:159" x14ac:dyDescent="0.25">
      <c r="B36" s="31">
        <v>0.70570668994207519</v>
      </c>
      <c r="C36" s="51" t="s">
        <v>9</v>
      </c>
      <c r="D36" s="6">
        <v>0</v>
      </c>
      <c r="E36" s="91" t="s">
        <v>8</v>
      </c>
      <c r="F36" s="6">
        <v>1</v>
      </c>
      <c r="G36" s="21">
        <f t="shared" si="8"/>
        <v>0</v>
      </c>
      <c r="H36" s="22">
        <f t="shared" si="9"/>
        <v>1</v>
      </c>
      <c r="I36" s="22">
        <f t="shared" si="10"/>
        <v>0</v>
      </c>
      <c r="J36" s="47">
        <f t="shared" si="11"/>
        <v>0</v>
      </c>
      <c r="K36" s="56" t="s">
        <v>22</v>
      </c>
      <c r="L36" s="48">
        <f t="shared" si="102"/>
        <v>0</v>
      </c>
      <c r="M36" s="22">
        <f t="shared" si="12"/>
        <v>1</v>
      </c>
      <c r="N36" s="8">
        <f t="shared" si="13"/>
        <v>9</v>
      </c>
      <c r="O36" s="8">
        <f t="shared" si="14"/>
        <v>23</v>
      </c>
      <c r="P36" s="9">
        <f t="shared" si="15"/>
        <v>0.74193548387096775</v>
      </c>
      <c r="Q36" s="61">
        <f t="shared" si="16"/>
        <v>0.9</v>
      </c>
      <c r="R36" s="126">
        <f t="shared" si="17"/>
        <v>0.24516129032258066</v>
      </c>
      <c r="S36" s="128">
        <f t="shared" si="18"/>
        <v>1</v>
      </c>
      <c r="V36" s="31">
        <v>0.50820345276262713</v>
      </c>
      <c r="W36" s="51" t="s">
        <v>8</v>
      </c>
      <c r="X36" s="6">
        <v>1</v>
      </c>
      <c r="Y36" s="91" t="s">
        <v>9</v>
      </c>
      <c r="Z36" s="6">
        <v>0</v>
      </c>
      <c r="AA36" s="21">
        <f t="shared" si="19"/>
        <v>0</v>
      </c>
      <c r="AB36" s="22">
        <f t="shared" si="20"/>
        <v>0</v>
      </c>
      <c r="AC36" s="22">
        <f t="shared" si="21"/>
        <v>0</v>
      </c>
      <c r="AD36" s="47">
        <f t="shared" si="22"/>
        <v>1</v>
      </c>
      <c r="AE36" s="64" t="s">
        <v>22</v>
      </c>
      <c r="AF36" s="66">
        <f t="shared" si="103"/>
        <v>1</v>
      </c>
      <c r="AG36" s="8">
        <f t="shared" si="23"/>
        <v>0</v>
      </c>
      <c r="AH36" s="8">
        <f t="shared" si="24"/>
        <v>9</v>
      </c>
      <c r="AI36" s="8">
        <f t="shared" si="25"/>
        <v>23</v>
      </c>
      <c r="AJ36" s="9">
        <f t="shared" si="26"/>
        <v>0.74193548387096775</v>
      </c>
      <c r="AK36" s="9">
        <f t="shared" si="27"/>
        <v>0.9</v>
      </c>
      <c r="AL36" s="126">
        <f t="shared" si="28"/>
        <v>0.23225806451612907</v>
      </c>
      <c r="AM36" s="128">
        <f t="shared" si="29"/>
        <v>1</v>
      </c>
      <c r="AP36" s="31">
        <v>0.80148113817006705</v>
      </c>
      <c r="AQ36" s="51" t="s">
        <v>9</v>
      </c>
      <c r="AR36" s="6">
        <v>0</v>
      </c>
      <c r="AS36" s="51" t="str">
        <f t="shared" si="2"/>
        <v>N-clck</v>
      </c>
      <c r="AT36" s="6">
        <v>0.1</v>
      </c>
      <c r="AU36" s="4">
        <f t="shared" si="30"/>
        <v>0</v>
      </c>
      <c r="AV36" s="21">
        <f t="shared" si="31"/>
        <v>0</v>
      </c>
      <c r="AW36" s="22">
        <f t="shared" si="32"/>
        <v>1</v>
      </c>
      <c r="AX36" s="22">
        <f t="shared" si="33"/>
        <v>0</v>
      </c>
      <c r="AY36" s="47" t="s">
        <v>22</v>
      </c>
      <c r="AZ36" s="64">
        <f t="shared" si="104"/>
        <v>0</v>
      </c>
      <c r="BA36" s="8">
        <f t="shared" si="34"/>
        <v>1</v>
      </c>
      <c r="BB36" s="8">
        <f t="shared" si="35"/>
        <v>10</v>
      </c>
      <c r="BC36" s="8">
        <f t="shared" si="36"/>
        <v>22</v>
      </c>
      <c r="BD36" s="9">
        <f t="shared" si="37"/>
        <v>0.70967741935483875</v>
      </c>
      <c r="BE36" s="9">
        <f t="shared" si="38"/>
        <v>1</v>
      </c>
      <c r="BF36" s="126">
        <f t="shared" si="39"/>
        <v>0.68709677419354842</v>
      </c>
      <c r="BG36" s="128">
        <f t="shared" si="40"/>
        <v>1.0000000000000002E-2</v>
      </c>
      <c r="BJ36" s="79">
        <v>0.55073255831894408</v>
      </c>
      <c r="BK36" s="51" t="s">
        <v>9</v>
      </c>
      <c r="BL36" s="6">
        <v>0</v>
      </c>
      <c r="BM36" s="91" t="str">
        <f t="shared" si="4"/>
        <v>N-clck</v>
      </c>
      <c r="BN36" s="6">
        <v>0.3</v>
      </c>
      <c r="BO36" s="21">
        <f t="shared" si="41"/>
        <v>0</v>
      </c>
      <c r="BP36" s="22">
        <f t="shared" si="42"/>
        <v>0</v>
      </c>
      <c r="BQ36" s="22">
        <f t="shared" si="43"/>
        <v>1</v>
      </c>
      <c r="BR36" s="47">
        <f t="shared" si="44"/>
        <v>0</v>
      </c>
      <c r="BS36" s="64" t="s">
        <v>22</v>
      </c>
      <c r="BT36" s="66">
        <f t="shared" si="45"/>
        <v>0</v>
      </c>
      <c r="BU36" s="8">
        <f t="shared" si="46"/>
        <v>1</v>
      </c>
      <c r="BV36" s="8">
        <f t="shared" si="47"/>
        <v>10</v>
      </c>
      <c r="BW36" s="8">
        <f t="shared" si="48"/>
        <v>22</v>
      </c>
      <c r="BX36" s="9">
        <f t="shared" si="49"/>
        <v>0.70967741935483875</v>
      </c>
      <c r="BY36" s="9">
        <f t="shared" si="50"/>
        <v>1</v>
      </c>
      <c r="BZ36" s="126">
        <f t="shared" si="51"/>
        <v>0.6806451612903226</v>
      </c>
      <c r="CA36" s="128">
        <f t="shared" si="52"/>
        <v>0.09</v>
      </c>
      <c r="CD36" s="79">
        <v>0.290781380610316</v>
      </c>
      <c r="CE36" s="51" t="s">
        <v>9</v>
      </c>
      <c r="CF36" s="6">
        <v>0</v>
      </c>
      <c r="CG36" s="91" t="s">
        <v>9</v>
      </c>
      <c r="CH36" s="6">
        <v>0.3</v>
      </c>
      <c r="CI36" s="21">
        <f t="shared" si="53"/>
        <v>0</v>
      </c>
      <c r="CJ36" s="22">
        <f t="shared" si="54"/>
        <v>0</v>
      </c>
      <c r="CK36" s="22">
        <f t="shared" si="55"/>
        <v>1</v>
      </c>
      <c r="CL36" s="47">
        <f t="shared" si="56"/>
        <v>0</v>
      </c>
      <c r="CM36" s="64" t="s">
        <v>22</v>
      </c>
      <c r="CN36" s="66">
        <f t="shared" si="57"/>
        <v>0</v>
      </c>
      <c r="CO36" s="8">
        <f t="shared" si="58"/>
        <v>1</v>
      </c>
      <c r="CP36" s="8">
        <f t="shared" si="59"/>
        <v>10</v>
      </c>
      <c r="CQ36" s="8">
        <f t="shared" si="60"/>
        <v>22</v>
      </c>
      <c r="CR36" s="9">
        <f t="shared" si="61"/>
        <v>0.70967741935483875</v>
      </c>
      <c r="CS36" s="9">
        <f t="shared" si="62"/>
        <v>1</v>
      </c>
      <c r="CT36" s="126">
        <f t="shared" si="63"/>
        <v>0.60322580645161283</v>
      </c>
      <c r="CU36" s="100">
        <f t="shared" si="64"/>
        <v>0.09</v>
      </c>
      <c r="CX36" s="79">
        <v>0.68412453349954816</v>
      </c>
      <c r="CY36" s="51" t="s">
        <v>9</v>
      </c>
      <c r="CZ36" s="6">
        <v>0</v>
      </c>
      <c r="DA36" s="91" t="str">
        <f t="shared" si="5"/>
        <v>N-clck</v>
      </c>
      <c r="DB36" s="6">
        <v>0.3</v>
      </c>
      <c r="DC36" s="21">
        <f t="shared" si="65"/>
        <v>0</v>
      </c>
      <c r="DD36" s="22">
        <f t="shared" si="66"/>
        <v>0</v>
      </c>
      <c r="DE36" s="22">
        <f t="shared" si="67"/>
        <v>1</v>
      </c>
      <c r="DF36" s="47">
        <f t="shared" si="68"/>
        <v>0</v>
      </c>
      <c r="DG36" s="64" t="s">
        <v>22</v>
      </c>
      <c r="DH36" s="66">
        <f t="shared" si="69"/>
        <v>0</v>
      </c>
      <c r="DI36" s="8">
        <f t="shared" si="70"/>
        <v>1</v>
      </c>
      <c r="DJ36" s="8">
        <f t="shared" si="71"/>
        <v>9</v>
      </c>
      <c r="DK36" s="8">
        <f t="shared" si="72"/>
        <v>23</v>
      </c>
      <c r="DL36" s="9">
        <f t="shared" si="73"/>
        <v>0.74193548387096775</v>
      </c>
      <c r="DM36" s="9">
        <f t="shared" si="74"/>
        <v>0.9</v>
      </c>
      <c r="DN36" s="126">
        <f t="shared" si="75"/>
        <v>0.41612903225806441</v>
      </c>
      <c r="DO36" s="100">
        <f t="shared" si="76"/>
        <v>0.09</v>
      </c>
      <c r="DR36" s="79">
        <v>0.36855116156745715</v>
      </c>
      <c r="DS36" s="51" t="s">
        <v>9</v>
      </c>
      <c r="DT36" s="6">
        <v>0</v>
      </c>
      <c r="DU36" s="91" t="str">
        <f t="shared" si="6"/>
        <v>N-clck</v>
      </c>
      <c r="DV36" s="6">
        <v>0.3</v>
      </c>
      <c r="DW36" s="21">
        <f t="shared" si="77"/>
        <v>0</v>
      </c>
      <c r="DX36" s="22">
        <f t="shared" si="78"/>
        <v>0</v>
      </c>
      <c r="DY36" s="22">
        <f t="shared" si="79"/>
        <v>1</v>
      </c>
      <c r="DZ36" s="47">
        <f t="shared" si="80"/>
        <v>0</v>
      </c>
      <c r="EA36" s="64" t="s">
        <v>22</v>
      </c>
      <c r="EB36" s="66">
        <f t="shared" si="81"/>
        <v>0</v>
      </c>
      <c r="EC36" s="8">
        <f t="shared" si="82"/>
        <v>1</v>
      </c>
      <c r="ED36" s="8">
        <f t="shared" si="83"/>
        <v>10</v>
      </c>
      <c r="EE36" s="8">
        <f t="shared" si="84"/>
        <v>22</v>
      </c>
      <c r="EF36" s="9">
        <f t="shared" si="85"/>
        <v>0.70967741935483875</v>
      </c>
      <c r="EG36" s="9">
        <f t="shared" si="86"/>
        <v>1</v>
      </c>
      <c r="EH36" s="126">
        <f t="shared" si="87"/>
        <v>0.66774193548387095</v>
      </c>
      <c r="EI36" s="100">
        <f t="shared" si="88"/>
        <v>0.09</v>
      </c>
      <c r="EL36" s="79">
        <v>0.80755599864666305</v>
      </c>
      <c r="EM36" s="51" t="s">
        <v>9</v>
      </c>
      <c r="EN36" s="6">
        <v>0</v>
      </c>
      <c r="EO36" s="91" t="str">
        <f t="shared" ca="1" si="7"/>
        <v>CLCK</v>
      </c>
      <c r="EP36" s="6">
        <f t="shared" ca="1" si="89"/>
        <v>0.7083465850177173</v>
      </c>
      <c r="EQ36" s="21">
        <f t="shared" ca="1" si="90"/>
        <v>0</v>
      </c>
      <c r="ER36" s="22">
        <f t="shared" ca="1" si="91"/>
        <v>1</v>
      </c>
      <c r="ES36" s="22">
        <f t="shared" ca="1" si="92"/>
        <v>0</v>
      </c>
      <c r="ET36" s="47">
        <f t="shared" ca="1" si="93"/>
        <v>0</v>
      </c>
      <c r="EU36" s="64" t="s">
        <v>22</v>
      </c>
      <c r="EV36" s="66">
        <f t="shared" si="94"/>
        <v>0</v>
      </c>
      <c r="EW36" s="8">
        <f t="shared" si="95"/>
        <v>1</v>
      </c>
      <c r="EX36" s="8">
        <f t="shared" si="96"/>
        <v>10</v>
      </c>
      <c r="EY36" s="8">
        <f t="shared" si="97"/>
        <v>22</v>
      </c>
      <c r="EZ36" s="9">
        <f t="shared" si="98"/>
        <v>0.70967741935483875</v>
      </c>
      <c r="FA36" s="9">
        <f t="shared" si="99"/>
        <v>1</v>
      </c>
      <c r="FB36" s="126">
        <f t="shared" si="100"/>
        <v>0.6806451612903226</v>
      </c>
      <c r="FC36" s="100">
        <f t="shared" ca="1" si="101"/>
        <v>0.50175488450626216</v>
      </c>
    </row>
    <row r="37" spans="2:159" x14ac:dyDescent="0.25">
      <c r="B37" s="31">
        <v>0.70573337997915353</v>
      </c>
      <c r="C37" s="51" t="s">
        <v>9</v>
      </c>
      <c r="D37" s="6">
        <v>0</v>
      </c>
      <c r="E37" s="91" t="s">
        <v>8</v>
      </c>
      <c r="F37" s="6">
        <v>1</v>
      </c>
      <c r="G37" s="21">
        <f t="shared" si="8"/>
        <v>0</v>
      </c>
      <c r="H37" s="22">
        <f t="shared" si="9"/>
        <v>1</v>
      </c>
      <c r="I37" s="22">
        <f t="shared" si="10"/>
        <v>0</v>
      </c>
      <c r="J37" s="47">
        <f t="shared" si="11"/>
        <v>0</v>
      </c>
      <c r="K37" s="56" t="s">
        <v>22</v>
      </c>
      <c r="L37" s="48">
        <f t="shared" si="102"/>
        <v>0</v>
      </c>
      <c r="M37" s="22">
        <f t="shared" si="12"/>
        <v>1</v>
      </c>
      <c r="N37" s="8">
        <f t="shared" si="13"/>
        <v>9</v>
      </c>
      <c r="O37" s="8">
        <f t="shared" si="14"/>
        <v>24</v>
      </c>
      <c r="P37" s="9">
        <f t="shared" si="15"/>
        <v>0.77419354838709675</v>
      </c>
      <c r="Q37" s="61">
        <f t="shared" si="16"/>
        <v>0.9</v>
      </c>
      <c r="R37" s="126">
        <f t="shared" si="17"/>
        <v>0.27419354838709675</v>
      </c>
      <c r="S37" s="128">
        <f t="shared" si="18"/>
        <v>1</v>
      </c>
      <c r="V37" s="31">
        <v>0.541220055935002</v>
      </c>
      <c r="W37" s="51" t="s">
        <v>8</v>
      </c>
      <c r="X37" s="6">
        <v>1</v>
      </c>
      <c r="Y37" s="91" t="s">
        <v>9</v>
      </c>
      <c r="Z37" s="6">
        <v>0</v>
      </c>
      <c r="AA37" s="21">
        <f t="shared" si="19"/>
        <v>0</v>
      </c>
      <c r="AB37" s="22">
        <f t="shared" si="20"/>
        <v>0</v>
      </c>
      <c r="AC37" s="22">
        <f t="shared" si="21"/>
        <v>0</v>
      </c>
      <c r="AD37" s="47">
        <f t="shared" si="22"/>
        <v>1</v>
      </c>
      <c r="AE37" s="64" t="s">
        <v>22</v>
      </c>
      <c r="AF37" s="66">
        <f t="shared" si="103"/>
        <v>1</v>
      </c>
      <c r="AG37" s="8">
        <f t="shared" si="23"/>
        <v>0</v>
      </c>
      <c r="AH37" s="8">
        <f t="shared" si="24"/>
        <v>10</v>
      </c>
      <c r="AI37" s="8">
        <f t="shared" si="25"/>
        <v>23</v>
      </c>
      <c r="AJ37" s="9">
        <f t="shared" si="26"/>
        <v>0.74193548387096775</v>
      </c>
      <c r="AK37" s="9">
        <f t="shared" si="27"/>
        <v>1</v>
      </c>
      <c r="AL37" s="126">
        <f t="shared" si="28"/>
        <v>0.23225806451612907</v>
      </c>
      <c r="AM37" s="128">
        <f t="shared" si="29"/>
        <v>1</v>
      </c>
      <c r="AP37" s="31">
        <v>0.80755599864666305</v>
      </c>
      <c r="AQ37" s="51" t="s">
        <v>9</v>
      </c>
      <c r="AR37" s="6">
        <v>0</v>
      </c>
      <c r="AS37" s="51" t="str">
        <f t="shared" si="2"/>
        <v>N-clck</v>
      </c>
      <c r="AT37" s="6">
        <v>0.1</v>
      </c>
      <c r="AU37" s="4">
        <f t="shared" si="30"/>
        <v>0</v>
      </c>
      <c r="AV37" s="21">
        <f t="shared" si="31"/>
        <v>0</v>
      </c>
      <c r="AW37" s="22">
        <f t="shared" si="32"/>
        <v>1</v>
      </c>
      <c r="AX37" s="22">
        <f t="shared" si="33"/>
        <v>0</v>
      </c>
      <c r="AY37" s="47" t="s">
        <v>22</v>
      </c>
      <c r="AZ37" s="64">
        <f t="shared" si="104"/>
        <v>0</v>
      </c>
      <c r="BA37" s="8">
        <f t="shared" si="34"/>
        <v>1</v>
      </c>
      <c r="BB37" s="8">
        <f t="shared" si="35"/>
        <v>10</v>
      </c>
      <c r="BC37" s="8">
        <f t="shared" si="36"/>
        <v>23</v>
      </c>
      <c r="BD37" s="9">
        <f t="shared" si="37"/>
        <v>0.74193548387096775</v>
      </c>
      <c r="BE37" s="9">
        <f t="shared" si="38"/>
        <v>1</v>
      </c>
      <c r="BF37" s="126">
        <f t="shared" si="39"/>
        <v>0.71935483870967742</v>
      </c>
      <c r="BG37" s="128">
        <f t="shared" si="40"/>
        <v>1.0000000000000002E-2</v>
      </c>
      <c r="BJ37" s="79">
        <v>0.57218876567544952</v>
      </c>
      <c r="BK37" s="51" t="s">
        <v>9</v>
      </c>
      <c r="BL37" s="6">
        <v>0</v>
      </c>
      <c r="BM37" s="91" t="str">
        <f t="shared" si="4"/>
        <v>N-clck</v>
      </c>
      <c r="BN37" s="6">
        <v>0.3</v>
      </c>
      <c r="BO37" s="21">
        <f t="shared" si="41"/>
        <v>0</v>
      </c>
      <c r="BP37" s="22">
        <f t="shared" si="42"/>
        <v>0</v>
      </c>
      <c r="BQ37" s="22">
        <f t="shared" si="43"/>
        <v>1</v>
      </c>
      <c r="BR37" s="47">
        <f t="shared" si="44"/>
        <v>0</v>
      </c>
      <c r="BS37" s="64" t="s">
        <v>22</v>
      </c>
      <c r="BT37" s="66">
        <f t="shared" si="45"/>
        <v>0</v>
      </c>
      <c r="BU37" s="8">
        <f t="shared" si="46"/>
        <v>1</v>
      </c>
      <c r="BV37" s="8">
        <f t="shared" si="47"/>
        <v>10</v>
      </c>
      <c r="BW37" s="8">
        <f t="shared" si="48"/>
        <v>23</v>
      </c>
      <c r="BX37" s="9">
        <f t="shared" si="49"/>
        <v>0.74193548387096775</v>
      </c>
      <c r="BY37" s="9">
        <f t="shared" si="50"/>
        <v>1</v>
      </c>
      <c r="BZ37" s="126">
        <f t="shared" si="51"/>
        <v>0.7129032258064516</v>
      </c>
      <c r="CA37" s="128">
        <f t="shared" si="52"/>
        <v>0.09</v>
      </c>
      <c r="CD37" s="79">
        <v>0.57218876567544952</v>
      </c>
      <c r="CE37" s="51" t="s">
        <v>9</v>
      </c>
      <c r="CF37" s="6">
        <v>0</v>
      </c>
      <c r="CG37" s="91" t="s">
        <v>9</v>
      </c>
      <c r="CH37" s="6">
        <v>0.3</v>
      </c>
      <c r="CI37" s="21">
        <f t="shared" si="53"/>
        <v>0</v>
      </c>
      <c r="CJ37" s="22">
        <f t="shared" si="54"/>
        <v>0</v>
      </c>
      <c r="CK37" s="22">
        <f t="shared" si="55"/>
        <v>1</v>
      </c>
      <c r="CL37" s="47">
        <f t="shared" si="56"/>
        <v>0</v>
      </c>
      <c r="CM37" s="64" t="s">
        <v>22</v>
      </c>
      <c r="CN37" s="66">
        <f t="shared" si="57"/>
        <v>0</v>
      </c>
      <c r="CO37" s="8">
        <f t="shared" si="58"/>
        <v>1</v>
      </c>
      <c r="CP37" s="8">
        <f t="shared" si="59"/>
        <v>10</v>
      </c>
      <c r="CQ37" s="8">
        <f t="shared" si="60"/>
        <v>23</v>
      </c>
      <c r="CR37" s="9">
        <f t="shared" si="61"/>
        <v>0.74193548387096775</v>
      </c>
      <c r="CS37" s="9">
        <f t="shared" si="62"/>
        <v>1</v>
      </c>
      <c r="CT37" s="126">
        <f t="shared" si="63"/>
        <v>0.63548387096774184</v>
      </c>
      <c r="CU37" s="100">
        <f t="shared" si="64"/>
        <v>0.09</v>
      </c>
      <c r="CX37" s="79">
        <v>0.69048125281829098</v>
      </c>
      <c r="CY37" s="51" t="s">
        <v>9</v>
      </c>
      <c r="CZ37" s="6">
        <v>0</v>
      </c>
      <c r="DA37" s="91" t="str">
        <f t="shared" si="5"/>
        <v>N-clck</v>
      </c>
      <c r="DB37" s="6">
        <v>0.3</v>
      </c>
      <c r="DC37" s="21">
        <f t="shared" si="65"/>
        <v>0</v>
      </c>
      <c r="DD37" s="22">
        <f t="shared" si="66"/>
        <v>0</v>
      </c>
      <c r="DE37" s="22">
        <f t="shared" si="67"/>
        <v>1</v>
      </c>
      <c r="DF37" s="47">
        <f t="shared" si="68"/>
        <v>0</v>
      </c>
      <c r="DG37" s="64" t="s">
        <v>22</v>
      </c>
      <c r="DH37" s="66">
        <f t="shared" si="69"/>
        <v>0</v>
      </c>
      <c r="DI37" s="8">
        <f t="shared" si="70"/>
        <v>1</v>
      </c>
      <c r="DJ37" s="8">
        <f t="shared" si="71"/>
        <v>9</v>
      </c>
      <c r="DK37" s="8">
        <f t="shared" si="72"/>
        <v>24</v>
      </c>
      <c r="DL37" s="9">
        <f t="shared" si="73"/>
        <v>0.77419354838709675</v>
      </c>
      <c r="DM37" s="9">
        <f t="shared" si="74"/>
        <v>0.9</v>
      </c>
      <c r="DN37" s="126">
        <f t="shared" si="75"/>
        <v>0.44516129032258051</v>
      </c>
      <c r="DO37" s="100">
        <f t="shared" si="76"/>
        <v>0.09</v>
      </c>
      <c r="DR37" s="79">
        <v>0.41476991631561799</v>
      </c>
      <c r="DS37" s="51" t="s">
        <v>9</v>
      </c>
      <c r="DT37" s="6">
        <v>0</v>
      </c>
      <c r="DU37" s="91" t="str">
        <f t="shared" si="6"/>
        <v>N-clck</v>
      </c>
      <c r="DV37" s="6">
        <v>0.3</v>
      </c>
      <c r="DW37" s="21">
        <f t="shared" si="77"/>
        <v>0</v>
      </c>
      <c r="DX37" s="22">
        <f t="shared" si="78"/>
        <v>0</v>
      </c>
      <c r="DY37" s="22">
        <f t="shared" si="79"/>
        <v>1</v>
      </c>
      <c r="DZ37" s="47">
        <f t="shared" si="80"/>
        <v>0</v>
      </c>
      <c r="EA37" s="64" t="s">
        <v>22</v>
      </c>
      <c r="EB37" s="66">
        <f t="shared" si="81"/>
        <v>0</v>
      </c>
      <c r="EC37" s="8">
        <f t="shared" si="82"/>
        <v>1</v>
      </c>
      <c r="ED37" s="8">
        <f t="shared" si="83"/>
        <v>10</v>
      </c>
      <c r="EE37" s="8">
        <f t="shared" si="84"/>
        <v>23</v>
      </c>
      <c r="EF37" s="9">
        <f t="shared" si="85"/>
        <v>0.74193548387096775</v>
      </c>
      <c r="EG37" s="9">
        <f t="shared" si="86"/>
        <v>1</v>
      </c>
      <c r="EH37" s="126">
        <f t="shared" si="87"/>
        <v>0.7</v>
      </c>
      <c r="EI37" s="100">
        <f t="shared" si="88"/>
        <v>0.09</v>
      </c>
      <c r="EL37" s="79">
        <v>0.36855116156745715</v>
      </c>
      <c r="EM37" s="51" t="s">
        <v>9</v>
      </c>
      <c r="EN37" s="6">
        <v>0</v>
      </c>
      <c r="EO37" s="91" t="str">
        <f t="shared" ca="1" si="7"/>
        <v>N-clck</v>
      </c>
      <c r="EP37" s="6">
        <f t="shared" ca="1" si="89"/>
        <v>6.3491605257004258E-2</v>
      </c>
      <c r="EQ37" s="21">
        <f t="shared" ca="1" si="90"/>
        <v>0</v>
      </c>
      <c r="ER37" s="22">
        <f t="shared" ca="1" si="91"/>
        <v>0</v>
      </c>
      <c r="ES37" s="22">
        <f t="shared" ca="1" si="92"/>
        <v>1</v>
      </c>
      <c r="ET37" s="47">
        <f t="shared" ca="1" si="93"/>
        <v>0</v>
      </c>
      <c r="EU37" s="64" t="s">
        <v>22</v>
      </c>
      <c r="EV37" s="66">
        <f t="shared" si="94"/>
        <v>0</v>
      </c>
      <c r="EW37" s="8">
        <f t="shared" si="95"/>
        <v>1</v>
      </c>
      <c r="EX37" s="8">
        <f t="shared" si="96"/>
        <v>10</v>
      </c>
      <c r="EY37" s="8">
        <f t="shared" si="97"/>
        <v>23</v>
      </c>
      <c r="EZ37" s="9">
        <f t="shared" si="98"/>
        <v>0.74193548387096775</v>
      </c>
      <c r="FA37" s="9">
        <f t="shared" si="99"/>
        <v>1</v>
      </c>
      <c r="FB37" s="126">
        <f t="shared" si="100"/>
        <v>0.7129032258064516</v>
      </c>
      <c r="FC37" s="100">
        <f t="shared" ca="1" si="101"/>
        <v>4.0311839381112508E-3</v>
      </c>
    </row>
    <row r="38" spans="2:159" x14ac:dyDescent="0.25">
      <c r="B38" s="31">
        <v>0.72666013726607281</v>
      </c>
      <c r="C38" s="51" t="s">
        <v>9</v>
      </c>
      <c r="D38" s="6">
        <v>0</v>
      </c>
      <c r="E38" s="91" t="s">
        <v>8</v>
      </c>
      <c r="F38" s="6">
        <v>1</v>
      </c>
      <c r="G38" s="21">
        <f t="shared" si="8"/>
        <v>0</v>
      </c>
      <c r="H38" s="22">
        <f t="shared" si="9"/>
        <v>1</v>
      </c>
      <c r="I38" s="22">
        <f t="shared" si="10"/>
        <v>0</v>
      </c>
      <c r="J38" s="47">
        <f t="shared" si="11"/>
        <v>0</v>
      </c>
      <c r="K38" s="56" t="s">
        <v>22</v>
      </c>
      <c r="L38" s="48">
        <f t="shared" si="102"/>
        <v>0</v>
      </c>
      <c r="M38" s="22">
        <f t="shared" si="12"/>
        <v>1</v>
      </c>
      <c r="N38" s="8">
        <f t="shared" si="13"/>
        <v>9</v>
      </c>
      <c r="O38" s="8">
        <f t="shared" si="14"/>
        <v>25</v>
      </c>
      <c r="P38" s="9">
        <f t="shared" si="15"/>
        <v>0.80645161290322576</v>
      </c>
      <c r="Q38" s="61">
        <f t="shared" si="16"/>
        <v>0.9</v>
      </c>
      <c r="R38" s="126">
        <f t="shared" si="17"/>
        <v>0.30322580645161284</v>
      </c>
      <c r="S38" s="128">
        <f t="shared" si="18"/>
        <v>1</v>
      </c>
      <c r="V38" s="31">
        <v>0.57218876567544952</v>
      </c>
      <c r="W38" s="51" t="s">
        <v>9</v>
      </c>
      <c r="X38" s="6">
        <v>0</v>
      </c>
      <c r="Y38" s="91" t="s">
        <v>9</v>
      </c>
      <c r="Z38" s="6">
        <v>0</v>
      </c>
      <c r="AA38" s="21">
        <f t="shared" si="19"/>
        <v>0</v>
      </c>
      <c r="AB38" s="22">
        <f t="shared" si="20"/>
        <v>0</v>
      </c>
      <c r="AC38" s="22">
        <f t="shared" si="21"/>
        <v>1</v>
      </c>
      <c r="AD38" s="47">
        <f t="shared" si="22"/>
        <v>0</v>
      </c>
      <c r="AE38" s="64" t="s">
        <v>22</v>
      </c>
      <c r="AF38" s="66">
        <f t="shared" si="103"/>
        <v>0</v>
      </c>
      <c r="AG38" s="8">
        <f t="shared" si="23"/>
        <v>1</v>
      </c>
      <c r="AH38" s="8">
        <f t="shared" si="24"/>
        <v>10</v>
      </c>
      <c r="AI38" s="8">
        <f t="shared" si="25"/>
        <v>24</v>
      </c>
      <c r="AJ38" s="9">
        <f t="shared" si="26"/>
        <v>0.77419354838709675</v>
      </c>
      <c r="AK38" s="9">
        <f t="shared" si="27"/>
        <v>1</v>
      </c>
      <c r="AL38" s="126">
        <f t="shared" si="28"/>
        <v>0.26451612903225807</v>
      </c>
      <c r="AM38" s="128">
        <f t="shared" si="29"/>
        <v>0</v>
      </c>
      <c r="AP38" s="31">
        <v>0.87906415703137397</v>
      </c>
      <c r="AQ38" s="51" t="s">
        <v>9</v>
      </c>
      <c r="AR38" s="6">
        <v>0</v>
      </c>
      <c r="AS38" s="51" t="str">
        <f t="shared" si="2"/>
        <v>N-clck</v>
      </c>
      <c r="AT38" s="6">
        <v>0.1</v>
      </c>
      <c r="AU38" s="4">
        <f t="shared" si="30"/>
        <v>0</v>
      </c>
      <c r="AV38" s="21">
        <f t="shared" si="31"/>
        <v>0</v>
      </c>
      <c r="AW38" s="22">
        <f t="shared" si="32"/>
        <v>1</v>
      </c>
      <c r="AX38" s="22">
        <f t="shared" si="33"/>
        <v>0</v>
      </c>
      <c r="AY38" s="47" t="s">
        <v>22</v>
      </c>
      <c r="AZ38" s="64">
        <f t="shared" si="104"/>
        <v>0</v>
      </c>
      <c r="BA38" s="8">
        <f t="shared" si="34"/>
        <v>1</v>
      </c>
      <c r="BB38" s="8">
        <f t="shared" si="35"/>
        <v>10</v>
      </c>
      <c r="BC38" s="8">
        <f t="shared" si="36"/>
        <v>24</v>
      </c>
      <c r="BD38" s="9">
        <f t="shared" si="37"/>
        <v>0.77419354838709675</v>
      </c>
      <c r="BE38" s="9">
        <f t="shared" si="38"/>
        <v>1</v>
      </c>
      <c r="BF38" s="126">
        <f t="shared" si="39"/>
        <v>0.75161290322580643</v>
      </c>
      <c r="BG38" s="128">
        <f t="shared" si="40"/>
        <v>1.0000000000000002E-2</v>
      </c>
      <c r="BJ38" s="79">
        <v>0.60795433644447572</v>
      </c>
      <c r="BK38" s="51" t="s">
        <v>9</v>
      </c>
      <c r="BL38" s="6">
        <v>0</v>
      </c>
      <c r="BM38" s="91" t="str">
        <f t="shared" si="4"/>
        <v>N-clck</v>
      </c>
      <c r="BN38" s="6">
        <v>0.3</v>
      </c>
      <c r="BO38" s="21">
        <f t="shared" si="41"/>
        <v>0</v>
      </c>
      <c r="BP38" s="22">
        <f t="shared" si="42"/>
        <v>0</v>
      </c>
      <c r="BQ38" s="22">
        <f t="shared" si="43"/>
        <v>1</v>
      </c>
      <c r="BR38" s="47">
        <f t="shared" si="44"/>
        <v>0</v>
      </c>
      <c r="BS38" s="64" t="s">
        <v>22</v>
      </c>
      <c r="BT38" s="66">
        <f t="shared" si="45"/>
        <v>0</v>
      </c>
      <c r="BU38" s="8">
        <f t="shared" si="46"/>
        <v>1</v>
      </c>
      <c r="BV38" s="8">
        <f t="shared" si="47"/>
        <v>10</v>
      </c>
      <c r="BW38" s="8">
        <f t="shared" si="48"/>
        <v>24</v>
      </c>
      <c r="BX38" s="9">
        <f t="shared" si="49"/>
        <v>0.77419354838709675</v>
      </c>
      <c r="BY38" s="9">
        <f t="shared" si="50"/>
        <v>1</v>
      </c>
      <c r="BZ38" s="126">
        <f t="shared" si="51"/>
        <v>0.74516129032258061</v>
      </c>
      <c r="CA38" s="128">
        <f t="shared" si="52"/>
        <v>0.09</v>
      </c>
      <c r="CD38" s="79">
        <v>9.6051339735965025E-2</v>
      </c>
      <c r="CE38" s="51" t="s">
        <v>9</v>
      </c>
      <c r="CF38" s="6">
        <v>0</v>
      </c>
      <c r="CG38" s="91" t="s">
        <v>9</v>
      </c>
      <c r="CH38" s="6">
        <v>0.3</v>
      </c>
      <c r="CI38" s="21">
        <f t="shared" si="53"/>
        <v>0</v>
      </c>
      <c r="CJ38" s="22">
        <f t="shared" si="54"/>
        <v>0</v>
      </c>
      <c r="CK38" s="22">
        <f t="shared" si="55"/>
        <v>1</v>
      </c>
      <c r="CL38" s="47">
        <f t="shared" si="56"/>
        <v>0</v>
      </c>
      <c r="CM38" s="64" t="s">
        <v>22</v>
      </c>
      <c r="CN38" s="66">
        <f t="shared" si="57"/>
        <v>0</v>
      </c>
      <c r="CO38" s="8">
        <f t="shared" si="58"/>
        <v>1</v>
      </c>
      <c r="CP38" s="8">
        <f t="shared" si="59"/>
        <v>10</v>
      </c>
      <c r="CQ38" s="8">
        <f t="shared" si="60"/>
        <v>24</v>
      </c>
      <c r="CR38" s="9">
        <f t="shared" si="61"/>
        <v>0.77419354838709675</v>
      </c>
      <c r="CS38" s="9">
        <f t="shared" si="62"/>
        <v>1</v>
      </c>
      <c r="CT38" s="126">
        <f t="shared" si="63"/>
        <v>0.66774193548387084</v>
      </c>
      <c r="CU38" s="100">
        <f t="shared" si="64"/>
        <v>0.09</v>
      </c>
      <c r="CX38" s="79">
        <v>0.70570668994207519</v>
      </c>
      <c r="CY38" s="51" t="s">
        <v>9</v>
      </c>
      <c r="CZ38" s="6">
        <v>0</v>
      </c>
      <c r="DA38" s="91" t="str">
        <f t="shared" si="5"/>
        <v>N-clck</v>
      </c>
      <c r="DB38" s="6">
        <v>0.3</v>
      </c>
      <c r="DC38" s="21">
        <f t="shared" si="65"/>
        <v>0</v>
      </c>
      <c r="DD38" s="22">
        <f t="shared" si="66"/>
        <v>0</v>
      </c>
      <c r="DE38" s="22">
        <f t="shared" si="67"/>
        <v>1</v>
      </c>
      <c r="DF38" s="47">
        <f t="shared" si="68"/>
        <v>0</v>
      </c>
      <c r="DG38" s="64" t="s">
        <v>22</v>
      </c>
      <c r="DH38" s="66">
        <f t="shared" si="69"/>
        <v>0</v>
      </c>
      <c r="DI38" s="8">
        <f t="shared" si="70"/>
        <v>1</v>
      </c>
      <c r="DJ38" s="8">
        <f t="shared" si="71"/>
        <v>9</v>
      </c>
      <c r="DK38" s="8">
        <f t="shared" si="72"/>
        <v>25</v>
      </c>
      <c r="DL38" s="9">
        <f t="shared" si="73"/>
        <v>0.80645161290322576</v>
      </c>
      <c r="DM38" s="9">
        <f t="shared" si="74"/>
        <v>0.9</v>
      </c>
      <c r="DN38" s="126">
        <f t="shared" si="75"/>
        <v>0.4741935483870966</v>
      </c>
      <c r="DO38" s="100">
        <f t="shared" si="76"/>
        <v>0.09</v>
      </c>
      <c r="DR38" s="79">
        <v>0.69048125281829098</v>
      </c>
      <c r="DS38" s="51" t="s">
        <v>9</v>
      </c>
      <c r="DT38" s="6">
        <v>0</v>
      </c>
      <c r="DU38" s="91" t="str">
        <f t="shared" si="6"/>
        <v>N-clck</v>
      </c>
      <c r="DV38" s="6">
        <v>0.3</v>
      </c>
      <c r="DW38" s="21">
        <f t="shared" si="77"/>
        <v>0</v>
      </c>
      <c r="DX38" s="22">
        <f t="shared" si="78"/>
        <v>0</v>
      </c>
      <c r="DY38" s="22">
        <f t="shared" si="79"/>
        <v>1</v>
      </c>
      <c r="DZ38" s="47">
        <f t="shared" si="80"/>
        <v>0</v>
      </c>
      <c r="EA38" s="64" t="s">
        <v>22</v>
      </c>
      <c r="EB38" s="66">
        <f t="shared" si="81"/>
        <v>0</v>
      </c>
      <c r="EC38" s="8">
        <f t="shared" si="82"/>
        <v>1</v>
      </c>
      <c r="ED38" s="8">
        <f t="shared" si="83"/>
        <v>10</v>
      </c>
      <c r="EE38" s="8">
        <f t="shared" si="84"/>
        <v>24</v>
      </c>
      <c r="EF38" s="9">
        <f t="shared" si="85"/>
        <v>0.77419354838709675</v>
      </c>
      <c r="EG38" s="9">
        <f t="shared" si="86"/>
        <v>1</v>
      </c>
      <c r="EH38" s="126">
        <f t="shared" si="87"/>
        <v>0.73225806451612896</v>
      </c>
      <c r="EI38" s="100">
        <f t="shared" si="88"/>
        <v>0.09</v>
      </c>
      <c r="EL38" s="79">
        <v>0.70573337997915353</v>
      </c>
      <c r="EM38" s="51" t="s">
        <v>9</v>
      </c>
      <c r="EN38" s="6">
        <v>0</v>
      </c>
      <c r="EO38" s="91" t="str">
        <f t="shared" ca="1" si="7"/>
        <v>CLCK</v>
      </c>
      <c r="EP38" s="6">
        <f t="shared" ca="1" si="89"/>
        <v>0.90575008341944874</v>
      </c>
      <c r="EQ38" s="21">
        <f t="shared" ca="1" si="90"/>
        <v>0</v>
      </c>
      <c r="ER38" s="22">
        <f t="shared" ca="1" si="91"/>
        <v>1</v>
      </c>
      <c r="ES38" s="22">
        <f t="shared" ca="1" si="92"/>
        <v>0</v>
      </c>
      <c r="ET38" s="47">
        <f t="shared" ca="1" si="93"/>
        <v>0</v>
      </c>
      <c r="EU38" s="64" t="s">
        <v>22</v>
      </c>
      <c r="EV38" s="66">
        <f t="shared" si="94"/>
        <v>0</v>
      </c>
      <c r="EW38" s="8">
        <f t="shared" si="95"/>
        <v>1</v>
      </c>
      <c r="EX38" s="8">
        <f t="shared" si="96"/>
        <v>10</v>
      </c>
      <c r="EY38" s="8">
        <f t="shared" si="97"/>
        <v>24</v>
      </c>
      <c r="EZ38" s="9">
        <f t="shared" si="98"/>
        <v>0.77419354838709675</v>
      </c>
      <c r="FA38" s="9">
        <f t="shared" si="99"/>
        <v>1</v>
      </c>
      <c r="FB38" s="126">
        <f t="shared" si="100"/>
        <v>0.74516129032258061</v>
      </c>
      <c r="FC38" s="100">
        <f t="shared" ca="1" si="101"/>
        <v>0.8203832136143383</v>
      </c>
    </row>
    <row r="39" spans="2:159" x14ac:dyDescent="0.25">
      <c r="B39" s="31">
        <v>0.75344104783043031</v>
      </c>
      <c r="C39" s="51" t="s">
        <v>8</v>
      </c>
      <c r="D39" s="6">
        <v>1</v>
      </c>
      <c r="E39" s="91" t="s">
        <v>8</v>
      </c>
      <c r="F39" s="6">
        <v>1</v>
      </c>
      <c r="G39" s="21">
        <f t="shared" si="8"/>
        <v>1</v>
      </c>
      <c r="H39" s="22">
        <f t="shared" si="9"/>
        <v>0</v>
      </c>
      <c r="I39" s="22">
        <f t="shared" si="10"/>
        <v>0</v>
      </c>
      <c r="J39" s="47">
        <f t="shared" si="11"/>
        <v>0</v>
      </c>
      <c r="K39" s="56" t="s">
        <v>22</v>
      </c>
      <c r="L39" s="48">
        <f t="shared" si="102"/>
        <v>1</v>
      </c>
      <c r="M39" s="22">
        <f t="shared" si="12"/>
        <v>0</v>
      </c>
      <c r="N39" s="8">
        <f t="shared" si="13"/>
        <v>10</v>
      </c>
      <c r="O39" s="8">
        <f t="shared" si="14"/>
        <v>25</v>
      </c>
      <c r="P39" s="9">
        <f t="shared" si="15"/>
        <v>0.80645161290322576</v>
      </c>
      <c r="Q39" s="61">
        <f t="shared" si="16"/>
        <v>1</v>
      </c>
      <c r="R39" s="126">
        <f t="shared" si="17"/>
        <v>0.30322580645161284</v>
      </c>
      <c r="S39" s="128">
        <f t="shared" si="18"/>
        <v>0</v>
      </c>
      <c r="V39" s="31">
        <v>0.60795433644447572</v>
      </c>
      <c r="W39" s="51" t="s">
        <v>9</v>
      </c>
      <c r="X39" s="6">
        <v>0</v>
      </c>
      <c r="Y39" s="91" t="s">
        <v>9</v>
      </c>
      <c r="Z39" s="6">
        <v>0</v>
      </c>
      <c r="AA39" s="21">
        <f t="shared" si="19"/>
        <v>0</v>
      </c>
      <c r="AB39" s="22">
        <f t="shared" si="20"/>
        <v>0</v>
      </c>
      <c r="AC39" s="22">
        <f t="shared" si="21"/>
        <v>1</v>
      </c>
      <c r="AD39" s="47">
        <f t="shared" si="22"/>
        <v>0</v>
      </c>
      <c r="AE39" s="64" t="s">
        <v>22</v>
      </c>
      <c r="AF39" s="66">
        <f t="shared" si="103"/>
        <v>0</v>
      </c>
      <c r="AG39" s="8">
        <f t="shared" si="23"/>
        <v>1</v>
      </c>
      <c r="AH39" s="8">
        <f t="shared" si="24"/>
        <v>10</v>
      </c>
      <c r="AI39" s="8">
        <f t="shared" si="25"/>
        <v>25</v>
      </c>
      <c r="AJ39" s="9">
        <f t="shared" si="26"/>
        <v>0.80645161290322576</v>
      </c>
      <c r="AK39" s="9">
        <f t="shared" si="27"/>
        <v>1</v>
      </c>
      <c r="AL39" s="126">
        <f t="shared" si="28"/>
        <v>0.29677419354838708</v>
      </c>
      <c r="AM39" s="128">
        <f t="shared" si="29"/>
        <v>0</v>
      </c>
      <c r="AP39" s="31">
        <v>0.99134896273592676</v>
      </c>
      <c r="AQ39" s="51" t="s">
        <v>9</v>
      </c>
      <c r="AR39" s="6">
        <v>0</v>
      </c>
      <c r="AS39" s="51" t="str">
        <f t="shared" si="2"/>
        <v>N-clck</v>
      </c>
      <c r="AT39" s="6">
        <v>0.1</v>
      </c>
      <c r="AU39" s="4">
        <f t="shared" si="30"/>
        <v>0</v>
      </c>
      <c r="AV39" s="21">
        <f t="shared" si="31"/>
        <v>0</v>
      </c>
      <c r="AW39" s="22">
        <f t="shared" si="32"/>
        <v>1</v>
      </c>
      <c r="AX39" s="22">
        <f t="shared" si="33"/>
        <v>0</v>
      </c>
      <c r="AY39" s="47" t="s">
        <v>22</v>
      </c>
      <c r="AZ39" s="64">
        <f t="shared" si="104"/>
        <v>0</v>
      </c>
      <c r="BA39" s="8">
        <f t="shared" si="34"/>
        <v>1</v>
      </c>
      <c r="BB39" s="8">
        <f t="shared" si="35"/>
        <v>10</v>
      </c>
      <c r="BC39" s="8">
        <f t="shared" si="36"/>
        <v>25</v>
      </c>
      <c r="BD39" s="9">
        <f t="shared" si="37"/>
        <v>0.80645161290322576</v>
      </c>
      <c r="BE39" s="9">
        <f t="shared" si="38"/>
        <v>1</v>
      </c>
      <c r="BF39" s="126">
        <f t="shared" si="39"/>
        <v>0.78387096774193543</v>
      </c>
      <c r="BG39" s="128">
        <f t="shared" si="40"/>
        <v>1.0000000000000002E-2</v>
      </c>
      <c r="BJ39" s="79">
        <v>0.70570668994207519</v>
      </c>
      <c r="BK39" s="51" t="s">
        <v>9</v>
      </c>
      <c r="BL39" s="6">
        <v>0</v>
      </c>
      <c r="BM39" s="91" t="str">
        <f t="shared" si="4"/>
        <v>N-clck</v>
      </c>
      <c r="BN39" s="6">
        <v>0.3</v>
      </c>
      <c r="BO39" s="21">
        <f t="shared" si="41"/>
        <v>0</v>
      </c>
      <c r="BP39" s="22">
        <f t="shared" si="42"/>
        <v>0</v>
      </c>
      <c r="BQ39" s="22">
        <f t="shared" si="43"/>
        <v>1</v>
      </c>
      <c r="BR39" s="47">
        <f t="shared" si="44"/>
        <v>0</v>
      </c>
      <c r="BS39" s="64" t="s">
        <v>22</v>
      </c>
      <c r="BT39" s="66">
        <f t="shared" si="45"/>
        <v>0</v>
      </c>
      <c r="BU39" s="8">
        <f t="shared" si="46"/>
        <v>1</v>
      </c>
      <c r="BV39" s="8">
        <f t="shared" si="47"/>
        <v>10</v>
      </c>
      <c r="BW39" s="8">
        <f t="shared" si="48"/>
        <v>25</v>
      </c>
      <c r="BX39" s="9">
        <f t="shared" si="49"/>
        <v>0.80645161290322576</v>
      </c>
      <c r="BY39" s="9">
        <f t="shared" si="50"/>
        <v>1</v>
      </c>
      <c r="BZ39" s="126">
        <f t="shared" si="51"/>
        <v>0.77741935483870961</v>
      </c>
      <c r="CA39" s="128">
        <f t="shared" si="52"/>
        <v>0.09</v>
      </c>
      <c r="CD39" s="79">
        <v>0.22117187079160561</v>
      </c>
      <c r="CE39" s="51" t="s">
        <v>9</v>
      </c>
      <c r="CF39" s="6">
        <v>0</v>
      </c>
      <c r="CG39" s="91" t="s">
        <v>9</v>
      </c>
      <c r="CH39" s="6">
        <v>0.3</v>
      </c>
      <c r="CI39" s="21">
        <f t="shared" si="53"/>
        <v>0</v>
      </c>
      <c r="CJ39" s="22">
        <f t="shared" si="54"/>
        <v>0</v>
      </c>
      <c r="CK39" s="22">
        <f t="shared" si="55"/>
        <v>1</v>
      </c>
      <c r="CL39" s="47">
        <f t="shared" si="56"/>
        <v>0</v>
      </c>
      <c r="CM39" s="64" t="s">
        <v>22</v>
      </c>
      <c r="CN39" s="66">
        <f t="shared" si="57"/>
        <v>0</v>
      </c>
      <c r="CO39" s="8">
        <f t="shared" si="58"/>
        <v>1</v>
      </c>
      <c r="CP39" s="8">
        <f t="shared" si="59"/>
        <v>10</v>
      </c>
      <c r="CQ39" s="8">
        <f t="shared" si="60"/>
        <v>25</v>
      </c>
      <c r="CR39" s="9">
        <f t="shared" si="61"/>
        <v>0.80645161290322576</v>
      </c>
      <c r="CS39" s="9">
        <f t="shared" si="62"/>
        <v>1</v>
      </c>
      <c r="CT39" s="126">
        <f t="shared" si="63"/>
        <v>0.69999999999999984</v>
      </c>
      <c r="CU39" s="100">
        <f t="shared" si="64"/>
        <v>0.09</v>
      </c>
      <c r="CX39" s="79">
        <v>0.80755599864666305</v>
      </c>
      <c r="CY39" s="51" t="s">
        <v>9</v>
      </c>
      <c r="CZ39" s="6">
        <v>0</v>
      </c>
      <c r="DA39" s="91" t="str">
        <f t="shared" si="5"/>
        <v>N-clck</v>
      </c>
      <c r="DB39" s="6">
        <v>0.3</v>
      </c>
      <c r="DC39" s="21">
        <f t="shared" si="65"/>
        <v>0</v>
      </c>
      <c r="DD39" s="22">
        <f t="shared" si="66"/>
        <v>0</v>
      </c>
      <c r="DE39" s="22">
        <f t="shared" si="67"/>
        <v>1</v>
      </c>
      <c r="DF39" s="47">
        <f t="shared" si="68"/>
        <v>0</v>
      </c>
      <c r="DG39" s="64" t="s">
        <v>22</v>
      </c>
      <c r="DH39" s="66">
        <f t="shared" si="69"/>
        <v>0</v>
      </c>
      <c r="DI39" s="8">
        <f t="shared" si="70"/>
        <v>1</v>
      </c>
      <c r="DJ39" s="8">
        <f t="shared" si="71"/>
        <v>9</v>
      </c>
      <c r="DK39" s="8">
        <f t="shared" si="72"/>
        <v>26</v>
      </c>
      <c r="DL39" s="9">
        <f t="shared" si="73"/>
        <v>0.83870967741935487</v>
      </c>
      <c r="DM39" s="9">
        <f t="shared" si="74"/>
        <v>0.9</v>
      </c>
      <c r="DN39" s="126">
        <f t="shared" si="75"/>
        <v>0.50322580645161286</v>
      </c>
      <c r="DO39" s="100">
        <f t="shared" si="76"/>
        <v>0.09</v>
      </c>
      <c r="DR39" s="79">
        <v>0.8608919366916602</v>
      </c>
      <c r="DS39" s="51" t="s">
        <v>9</v>
      </c>
      <c r="DT39" s="6">
        <v>0</v>
      </c>
      <c r="DU39" s="91" t="str">
        <f t="shared" si="6"/>
        <v>N-clck</v>
      </c>
      <c r="DV39" s="6">
        <v>0.3</v>
      </c>
      <c r="DW39" s="21">
        <f t="shared" si="77"/>
        <v>0</v>
      </c>
      <c r="DX39" s="22">
        <f t="shared" si="78"/>
        <v>0</v>
      </c>
      <c r="DY39" s="22">
        <f t="shared" si="79"/>
        <v>1</v>
      </c>
      <c r="DZ39" s="47">
        <f t="shared" si="80"/>
        <v>0</v>
      </c>
      <c r="EA39" s="64" t="s">
        <v>22</v>
      </c>
      <c r="EB39" s="66">
        <f t="shared" si="81"/>
        <v>0</v>
      </c>
      <c r="EC39" s="8">
        <f t="shared" si="82"/>
        <v>1</v>
      </c>
      <c r="ED39" s="8">
        <f t="shared" si="83"/>
        <v>10</v>
      </c>
      <c r="EE39" s="8">
        <f t="shared" si="84"/>
        <v>25</v>
      </c>
      <c r="EF39" s="9">
        <f t="shared" si="85"/>
        <v>0.80645161290322576</v>
      </c>
      <c r="EG39" s="9">
        <f t="shared" si="86"/>
        <v>1</v>
      </c>
      <c r="EH39" s="126">
        <f t="shared" si="87"/>
        <v>0.76451612903225796</v>
      </c>
      <c r="EI39" s="100">
        <f t="shared" si="88"/>
        <v>0.09</v>
      </c>
      <c r="EL39" s="79">
        <v>0.87906415703137397</v>
      </c>
      <c r="EM39" s="51" t="s">
        <v>9</v>
      </c>
      <c r="EN39" s="6">
        <v>0</v>
      </c>
      <c r="EO39" s="91" t="str">
        <f t="shared" ca="1" si="7"/>
        <v>N-clck</v>
      </c>
      <c r="EP39" s="6">
        <f t="shared" ca="1" si="89"/>
        <v>0.3</v>
      </c>
      <c r="EQ39" s="21">
        <f t="shared" ca="1" si="90"/>
        <v>0</v>
      </c>
      <c r="ER39" s="22">
        <f t="shared" ca="1" si="91"/>
        <v>0</v>
      </c>
      <c r="ES39" s="22">
        <f t="shared" ca="1" si="92"/>
        <v>1</v>
      </c>
      <c r="ET39" s="47">
        <f t="shared" ca="1" si="93"/>
        <v>0</v>
      </c>
      <c r="EU39" s="64" t="s">
        <v>22</v>
      </c>
      <c r="EV39" s="66">
        <f t="shared" si="94"/>
        <v>0</v>
      </c>
      <c r="EW39" s="8">
        <f t="shared" si="95"/>
        <v>1</v>
      </c>
      <c r="EX39" s="8">
        <f t="shared" si="96"/>
        <v>10</v>
      </c>
      <c r="EY39" s="8">
        <f t="shared" si="97"/>
        <v>25</v>
      </c>
      <c r="EZ39" s="9">
        <f t="shared" si="98"/>
        <v>0.80645161290322576</v>
      </c>
      <c r="FA39" s="9">
        <f t="shared" si="99"/>
        <v>1</v>
      </c>
      <c r="FB39" s="126">
        <f t="shared" si="100"/>
        <v>0.77741935483870961</v>
      </c>
      <c r="FC39" s="100">
        <f t="shared" ca="1" si="101"/>
        <v>0.09</v>
      </c>
    </row>
    <row r="40" spans="2:159" x14ac:dyDescent="0.25">
      <c r="B40" s="31">
        <v>0.80148113817006705</v>
      </c>
      <c r="C40" s="51" t="s">
        <v>9</v>
      </c>
      <c r="D40" s="6">
        <v>0</v>
      </c>
      <c r="E40" s="91" t="s">
        <v>8</v>
      </c>
      <c r="F40" s="6">
        <v>1</v>
      </c>
      <c r="G40" s="21">
        <f t="shared" si="8"/>
        <v>0</v>
      </c>
      <c r="H40" s="22">
        <f t="shared" si="9"/>
        <v>1</v>
      </c>
      <c r="I40" s="22">
        <f t="shared" si="10"/>
        <v>0</v>
      </c>
      <c r="J40" s="47">
        <f t="shared" si="11"/>
        <v>0</v>
      </c>
      <c r="K40" s="56" t="s">
        <v>22</v>
      </c>
      <c r="L40" s="48">
        <f t="shared" si="102"/>
        <v>0</v>
      </c>
      <c r="M40" s="22">
        <f t="shared" si="12"/>
        <v>1</v>
      </c>
      <c r="N40" s="8">
        <f t="shared" si="13"/>
        <v>10</v>
      </c>
      <c r="O40" s="8">
        <f t="shared" si="14"/>
        <v>26</v>
      </c>
      <c r="P40" s="9">
        <f t="shared" si="15"/>
        <v>0.83870967741935487</v>
      </c>
      <c r="Q40" s="61">
        <f t="shared" si="16"/>
        <v>1</v>
      </c>
      <c r="R40" s="126">
        <f t="shared" si="17"/>
        <v>0.33548387096774196</v>
      </c>
      <c r="S40" s="128">
        <f t="shared" si="18"/>
        <v>1</v>
      </c>
      <c r="V40" s="31">
        <v>0.68412453349954816</v>
      </c>
      <c r="W40" s="51" t="s">
        <v>9</v>
      </c>
      <c r="X40" s="6">
        <v>0</v>
      </c>
      <c r="Y40" s="91" t="s">
        <v>9</v>
      </c>
      <c r="Z40" s="6">
        <v>0</v>
      </c>
      <c r="AA40" s="21">
        <f t="shared" si="19"/>
        <v>0</v>
      </c>
      <c r="AB40" s="22">
        <f t="shared" si="20"/>
        <v>0</v>
      </c>
      <c r="AC40" s="22">
        <f t="shared" si="21"/>
        <v>1</v>
      </c>
      <c r="AD40" s="47">
        <f t="shared" si="22"/>
        <v>0</v>
      </c>
      <c r="AE40" s="64" t="s">
        <v>22</v>
      </c>
      <c r="AF40" s="66">
        <f t="shared" si="103"/>
        <v>0</v>
      </c>
      <c r="AG40" s="8">
        <f t="shared" si="23"/>
        <v>1</v>
      </c>
      <c r="AH40" s="8">
        <f t="shared" si="24"/>
        <v>10</v>
      </c>
      <c r="AI40" s="8">
        <f t="shared" si="25"/>
        <v>26</v>
      </c>
      <c r="AJ40" s="9">
        <f t="shared" si="26"/>
        <v>0.83870967741935487</v>
      </c>
      <c r="AK40" s="9">
        <f t="shared" si="27"/>
        <v>1</v>
      </c>
      <c r="AL40" s="126">
        <f t="shared" si="28"/>
        <v>0.32903225806451619</v>
      </c>
      <c r="AM40" s="128">
        <f t="shared" si="29"/>
        <v>0</v>
      </c>
      <c r="AP40" s="31">
        <v>7.4829900077415967E-2</v>
      </c>
      <c r="AQ40" s="51" t="s">
        <v>9</v>
      </c>
      <c r="AR40" s="6">
        <v>0</v>
      </c>
      <c r="AS40" s="51" t="str">
        <f t="shared" si="2"/>
        <v>N-clck</v>
      </c>
      <c r="AT40" s="6">
        <v>0</v>
      </c>
      <c r="AU40" s="4">
        <f t="shared" si="30"/>
        <v>0</v>
      </c>
      <c r="AV40" s="21">
        <f t="shared" si="31"/>
        <v>0</v>
      </c>
      <c r="AW40" s="22">
        <f t="shared" si="32"/>
        <v>1</v>
      </c>
      <c r="AX40" s="22">
        <f t="shared" si="33"/>
        <v>0</v>
      </c>
      <c r="AY40" s="47" t="s">
        <v>22</v>
      </c>
      <c r="AZ40" s="64">
        <f t="shared" si="104"/>
        <v>0</v>
      </c>
      <c r="BA40" s="8">
        <f t="shared" si="34"/>
        <v>1</v>
      </c>
      <c r="BB40" s="8">
        <f t="shared" si="35"/>
        <v>10</v>
      </c>
      <c r="BC40" s="8">
        <f t="shared" si="36"/>
        <v>26</v>
      </c>
      <c r="BD40" s="9">
        <f t="shared" si="37"/>
        <v>0.83870967741935487</v>
      </c>
      <c r="BE40" s="9">
        <f t="shared" si="38"/>
        <v>1</v>
      </c>
      <c r="BF40" s="126">
        <f t="shared" si="39"/>
        <v>0.81612903225806455</v>
      </c>
      <c r="BG40" s="128">
        <f t="shared" si="40"/>
        <v>0</v>
      </c>
      <c r="BJ40" s="79">
        <v>0.70573337997915353</v>
      </c>
      <c r="BK40" s="51" t="s">
        <v>9</v>
      </c>
      <c r="BL40" s="6">
        <v>0</v>
      </c>
      <c r="BM40" s="91" t="str">
        <f t="shared" si="4"/>
        <v>N-clck</v>
      </c>
      <c r="BN40" s="6">
        <v>0.3</v>
      </c>
      <c r="BO40" s="21">
        <f t="shared" si="41"/>
        <v>0</v>
      </c>
      <c r="BP40" s="22">
        <f t="shared" si="42"/>
        <v>0</v>
      </c>
      <c r="BQ40" s="22">
        <f t="shared" si="43"/>
        <v>1</v>
      </c>
      <c r="BR40" s="47">
        <f t="shared" si="44"/>
        <v>0</v>
      </c>
      <c r="BS40" s="64" t="s">
        <v>22</v>
      </c>
      <c r="BT40" s="66">
        <f t="shared" si="45"/>
        <v>0</v>
      </c>
      <c r="BU40" s="8">
        <f t="shared" si="46"/>
        <v>1</v>
      </c>
      <c r="BV40" s="8">
        <f t="shared" si="47"/>
        <v>10</v>
      </c>
      <c r="BW40" s="8">
        <f t="shared" si="48"/>
        <v>26</v>
      </c>
      <c r="BX40" s="9">
        <f t="shared" si="49"/>
        <v>0.83870967741935487</v>
      </c>
      <c r="BY40" s="9">
        <f t="shared" si="50"/>
        <v>1</v>
      </c>
      <c r="BZ40" s="126">
        <f t="shared" si="51"/>
        <v>0.80967741935483872</v>
      </c>
      <c r="CA40" s="128">
        <f t="shared" si="52"/>
        <v>0.09</v>
      </c>
      <c r="CD40" s="79">
        <v>0.69048125281829098</v>
      </c>
      <c r="CE40" s="51" t="s">
        <v>9</v>
      </c>
      <c r="CF40" s="6">
        <v>0</v>
      </c>
      <c r="CG40" s="91" t="s">
        <v>9</v>
      </c>
      <c r="CH40" s="6">
        <v>0.3</v>
      </c>
      <c r="CI40" s="21">
        <f t="shared" si="53"/>
        <v>0</v>
      </c>
      <c r="CJ40" s="22">
        <f t="shared" si="54"/>
        <v>0</v>
      </c>
      <c r="CK40" s="22">
        <f t="shared" si="55"/>
        <v>1</v>
      </c>
      <c r="CL40" s="47">
        <f t="shared" si="56"/>
        <v>0</v>
      </c>
      <c r="CM40" s="64" t="s">
        <v>22</v>
      </c>
      <c r="CN40" s="66">
        <f t="shared" si="57"/>
        <v>0</v>
      </c>
      <c r="CO40" s="8">
        <f t="shared" si="58"/>
        <v>1</v>
      </c>
      <c r="CP40" s="8">
        <f t="shared" si="59"/>
        <v>10</v>
      </c>
      <c r="CQ40" s="8">
        <f t="shared" si="60"/>
        <v>26</v>
      </c>
      <c r="CR40" s="9">
        <f t="shared" si="61"/>
        <v>0.83870967741935487</v>
      </c>
      <c r="CS40" s="9">
        <f t="shared" si="62"/>
        <v>1</v>
      </c>
      <c r="CT40" s="126">
        <f t="shared" si="63"/>
        <v>0.73225806451612896</v>
      </c>
      <c r="CU40" s="100">
        <f t="shared" si="64"/>
        <v>0.09</v>
      </c>
      <c r="CX40" s="79">
        <v>0.41476991631561799</v>
      </c>
      <c r="CY40" s="51" t="s">
        <v>9</v>
      </c>
      <c r="CZ40" s="6">
        <v>0</v>
      </c>
      <c r="DA40" s="91" t="str">
        <f t="shared" si="5"/>
        <v>N-clck</v>
      </c>
      <c r="DB40" s="6">
        <v>0.29238058550661572</v>
      </c>
      <c r="DC40" s="21">
        <f t="shared" si="65"/>
        <v>0</v>
      </c>
      <c r="DD40" s="22">
        <f t="shared" si="66"/>
        <v>0</v>
      </c>
      <c r="DE40" s="22">
        <f t="shared" si="67"/>
        <v>1</v>
      </c>
      <c r="DF40" s="47">
        <f t="shared" si="68"/>
        <v>0</v>
      </c>
      <c r="DG40" s="64" t="s">
        <v>22</v>
      </c>
      <c r="DH40" s="66">
        <f t="shared" si="69"/>
        <v>0</v>
      </c>
      <c r="DI40" s="8">
        <f t="shared" si="70"/>
        <v>1</v>
      </c>
      <c r="DJ40" s="8">
        <f t="shared" si="71"/>
        <v>9</v>
      </c>
      <c r="DK40" s="8">
        <f t="shared" si="72"/>
        <v>27</v>
      </c>
      <c r="DL40" s="9">
        <f t="shared" si="73"/>
        <v>0.87096774193548387</v>
      </c>
      <c r="DM40" s="9">
        <f t="shared" si="74"/>
        <v>0.9</v>
      </c>
      <c r="DN40" s="126">
        <f t="shared" si="75"/>
        <v>0.532258064516129</v>
      </c>
      <c r="DO40" s="100">
        <f t="shared" si="76"/>
        <v>8.5486406781191432E-2</v>
      </c>
      <c r="DR40" s="79">
        <v>0.87906415703137397</v>
      </c>
      <c r="DS40" s="51" t="s">
        <v>9</v>
      </c>
      <c r="DT40" s="6">
        <v>0</v>
      </c>
      <c r="DU40" s="91" t="str">
        <f t="shared" si="6"/>
        <v>N-clck</v>
      </c>
      <c r="DV40" s="6">
        <v>0.3</v>
      </c>
      <c r="DW40" s="21">
        <f t="shared" si="77"/>
        <v>0</v>
      </c>
      <c r="DX40" s="22">
        <f t="shared" si="78"/>
        <v>0</v>
      </c>
      <c r="DY40" s="22">
        <f t="shared" si="79"/>
        <v>1</v>
      </c>
      <c r="DZ40" s="47">
        <f t="shared" si="80"/>
        <v>0</v>
      </c>
      <c r="EA40" s="64" t="s">
        <v>22</v>
      </c>
      <c r="EB40" s="66">
        <f t="shared" si="81"/>
        <v>0</v>
      </c>
      <c r="EC40" s="8">
        <f t="shared" si="82"/>
        <v>1</v>
      </c>
      <c r="ED40" s="8">
        <f t="shared" si="83"/>
        <v>10</v>
      </c>
      <c r="EE40" s="8">
        <f t="shared" si="84"/>
        <v>26</v>
      </c>
      <c r="EF40" s="9">
        <f t="shared" si="85"/>
        <v>0.83870967741935487</v>
      </c>
      <c r="EG40" s="9">
        <f t="shared" si="86"/>
        <v>1</v>
      </c>
      <c r="EH40" s="126">
        <f t="shared" si="87"/>
        <v>0.79677419354838708</v>
      </c>
      <c r="EI40" s="100">
        <f t="shared" si="88"/>
        <v>0.09</v>
      </c>
      <c r="EL40" s="79">
        <v>9.6051339735965025E-2</v>
      </c>
      <c r="EM40" s="51" t="s">
        <v>9</v>
      </c>
      <c r="EN40" s="6">
        <v>0</v>
      </c>
      <c r="EO40" s="91" t="str">
        <f t="shared" ca="1" si="7"/>
        <v>CLCK</v>
      </c>
      <c r="EP40" s="6">
        <f t="shared" ca="1" si="89"/>
        <v>0.95194996728080705</v>
      </c>
      <c r="EQ40" s="21">
        <f t="shared" ca="1" si="90"/>
        <v>0</v>
      </c>
      <c r="ER40" s="22">
        <f t="shared" ca="1" si="91"/>
        <v>1</v>
      </c>
      <c r="ES40" s="22">
        <f t="shared" ca="1" si="92"/>
        <v>0</v>
      </c>
      <c r="ET40" s="47">
        <f t="shared" ca="1" si="93"/>
        <v>0</v>
      </c>
      <c r="EU40" s="64" t="s">
        <v>22</v>
      </c>
      <c r="EV40" s="66">
        <f t="shared" si="94"/>
        <v>0</v>
      </c>
      <c r="EW40" s="8">
        <f t="shared" si="95"/>
        <v>1</v>
      </c>
      <c r="EX40" s="8">
        <f t="shared" si="96"/>
        <v>10</v>
      </c>
      <c r="EY40" s="8">
        <f t="shared" si="97"/>
        <v>26</v>
      </c>
      <c r="EZ40" s="9">
        <f t="shared" si="98"/>
        <v>0.83870967741935487</v>
      </c>
      <c r="FA40" s="9">
        <f t="shared" si="99"/>
        <v>1</v>
      </c>
      <c r="FB40" s="126">
        <f t="shared" si="100"/>
        <v>0.80967741935483872</v>
      </c>
      <c r="FC40" s="100">
        <f t="shared" ca="1" si="101"/>
        <v>0.90620874020592956</v>
      </c>
    </row>
    <row r="41" spans="2:159" x14ac:dyDescent="0.25">
      <c r="B41" s="31">
        <v>0.80755599864666305</v>
      </c>
      <c r="C41" s="51" t="s">
        <v>9</v>
      </c>
      <c r="D41" s="6">
        <v>0</v>
      </c>
      <c r="E41" s="91" t="s">
        <v>8</v>
      </c>
      <c r="F41" s="6">
        <v>1</v>
      </c>
      <c r="G41" s="21">
        <f t="shared" si="8"/>
        <v>0</v>
      </c>
      <c r="H41" s="22">
        <f t="shared" si="9"/>
        <v>1</v>
      </c>
      <c r="I41" s="22">
        <f t="shared" si="10"/>
        <v>0</v>
      </c>
      <c r="J41" s="47">
        <f t="shared" si="11"/>
        <v>0</v>
      </c>
      <c r="K41" s="56" t="s">
        <v>22</v>
      </c>
      <c r="L41" s="48">
        <f t="shared" si="102"/>
        <v>0</v>
      </c>
      <c r="M41" s="22">
        <f t="shared" si="12"/>
        <v>1</v>
      </c>
      <c r="N41" s="8">
        <f t="shared" si="13"/>
        <v>10</v>
      </c>
      <c r="O41" s="8">
        <f t="shared" si="14"/>
        <v>27</v>
      </c>
      <c r="P41" s="9">
        <f t="shared" si="15"/>
        <v>0.87096774193548387</v>
      </c>
      <c r="Q41" s="61">
        <f t="shared" si="16"/>
        <v>1</v>
      </c>
      <c r="R41" s="126">
        <f t="shared" si="17"/>
        <v>0.36774193548387096</v>
      </c>
      <c r="S41" s="128">
        <f t="shared" si="18"/>
        <v>1</v>
      </c>
      <c r="V41" s="31">
        <v>0.70570668994207519</v>
      </c>
      <c r="W41" s="51" t="s">
        <v>9</v>
      </c>
      <c r="X41" s="6">
        <v>0</v>
      </c>
      <c r="Y41" s="91" t="s">
        <v>9</v>
      </c>
      <c r="Z41" s="6">
        <v>0</v>
      </c>
      <c r="AA41" s="21">
        <f t="shared" si="19"/>
        <v>0</v>
      </c>
      <c r="AB41" s="22">
        <f t="shared" si="20"/>
        <v>0</v>
      </c>
      <c r="AC41" s="22">
        <f t="shared" si="21"/>
        <v>1</v>
      </c>
      <c r="AD41" s="47">
        <f t="shared" si="22"/>
        <v>0</v>
      </c>
      <c r="AE41" s="64" t="s">
        <v>22</v>
      </c>
      <c r="AF41" s="66">
        <f t="shared" si="103"/>
        <v>0</v>
      </c>
      <c r="AG41" s="8">
        <f t="shared" si="23"/>
        <v>1</v>
      </c>
      <c r="AH41" s="8">
        <f t="shared" si="24"/>
        <v>10</v>
      </c>
      <c r="AI41" s="8">
        <f t="shared" si="25"/>
        <v>27</v>
      </c>
      <c r="AJ41" s="9">
        <f t="shared" si="26"/>
        <v>0.87096774193548387</v>
      </c>
      <c r="AK41" s="9">
        <f t="shared" si="27"/>
        <v>1</v>
      </c>
      <c r="AL41" s="126">
        <f t="shared" si="28"/>
        <v>0.3612903225806452</v>
      </c>
      <c r="AM41" s="128">
        <f t="shared" si="29"/>
        <v>0</v>
      </c>
      <c r="AP41" s="31">
        <v>9.6051339735965025E-2</v>
      </c>
      <c r="AQ41" s="51" t="s">
        <v>9</v>
      </c>
      <c r="AR41" s="6">
        <v>0</v>
      </c>
      <c r="AS41" s="51" t="str">
        <f t="shared" si="2"/>
        <v>N-clck</v>
      </c>
      <c r="AT41" s="6">
        <v>0</v>
      </c>
      <c r="AU41" s="4">
        <f t="shared" si="30"/>
        <v>0</v>
      </c>
      <c r="AV41" s="21">
        <f t="shared" si="31"/>
        <v>0</v>
      </c>
      <c r="AW41" s="22">
        <f t="shared" si="32"/>
        <v>1</v>
      </c>
      <c r="AX41" s="22">
        <f t="shared" si="33"/>
        <v>0</v>
      </c>
      <c r="AY41" s="47" t="s">
        <v>22</v>
      </c>
      <c r="AZ41" s="64">
        <f t="shared" si="104"/>
        <v>0</v>
      </c>
      <c r="BA41" s="8">
        <f t="shared" si="34"/>
        <v>1</v>
      </c>
      <c r="BB41" s="8">
        <f t="shared" si="35"/>
        <v>10</v>
      </c>
      <c r="BC41" s="8">
        <f t="shared" si="36"/>
        <v>27</v>
      </c>
      <c r="BD41" s="9">
        <f t="shared" si="37"/>
        <v>0.87096774193548387</v>
      </c>
      <c r="BE41" s="9">
        <f t="shared" si="38"/>
        <v>1</v>
      </c>
      <c r="BF41" s="126">
        <f t="shared" si="39"/>
        <v>0.84838709677419355</v>
      </c>
      <c r="BG41" s="128">
        <f t="shared" si="40"/>
        <v>0</v>
      </c>
      <c r="BJ41" s="79">
        <v>0.8608919366916602</v>
      </c>
      <c r="BK41" s="51" t="s">
        <v>9</v>
      </c>
      <c r="BL41" s="6">
        <v>0</v>
      </c>
      <c r="BM41" s="91" t="str">
        <f t="shared" si="4"/>
        <v>N-clck</v>
      </c>
      <c r="BN41" s="6">
        <v>0.3</v>
      </c>
      <c r="BO41" s="21">
        <f t="shared" si="41"/>
        <v>0</v>
      </c>
      <c r="BP41" s="22">
        <f t="shared" si="42"/>
        <v>0</v>
      </c>
      <c r="BQ41" s="22">
        <f t="shared" si="43"/>
        <v>1</v>
      </c>
      <c r="BR41" s="47">
        <f t="shared" si="44"/>
        <v>0</v>
      </c>
      <c r="BS41" s="64" t="s">
        <v>22</v>
      </c>
      <c r="BT41" s="66">
        <f t="shared" si="45"/>
        <v>0</v>
      </c>
      <c r="BU41" s="8">
        <f t="shared" si="46"/>
        <v>1</v>
      </c>
      <c r="BV41" s="8">
        <f t="shared" si="47"/>
        <v>10</v>
      </c>
      <c r="BW41" s="8">
        <f t="shared" si="48"/>
        <v>27</v>
      </c>
      <c r="BX41" s="9">
        <f t="shared" si="49"/>
        <v>0.87096774193548387</v>
      </c>
      <c r="BY41" s="9">
        <f t="shared" si="50"/>
        <v>1</v>
      </c>
      <c r="BZ41" s="126">
        <f t="shared" si="51"/>
        <v>0.84193548387096773</v>
      </c>
      <c r="CA41" s="128">
        <f t="shared" si="52"/>
        <v>0.09</v>
      </c>
      <c r="CD41" s="79">
        <v>0.1627455876308167</v>
      </c>
      <c r="CE41" s="51" t="s">
        <v>9</v>
      </c>
      <c r="CF41" s="6">
        <v>0</v>
      </c>
      <c r="CG41" s="91" t="s">
        <v>9</v>
      </c>
      <c r="CH41" s="6">
        <v>0.3</v>
      </c>
      <c r="CI41" s="21">
        <f t="shared" si="53"/>
        <v>0</v>
      </c>
      <c r="CJ41" s="22">
        <f t="shared" si="54"/>
        <v>0</v>
      </c>
      <c r="CK41" s="22">
        <f t="shared" si="55"/>
        <v>1</v>
      </c>
      <c r="CL41" s="47">
        <f t="shared" si="56"/>
        <v>0</v>
      </c>
      <c r="CM41" s="64" t="s">
        <v>22</v>
      </c>
      <c r="CN41" s="66">
        <f t="shared" si="57"/>
        <v>0</v>
      </c>
      <c r="CO41" s="8">
        <f t="shared" si="58"/>
        <v>1</v>
      </c>
      <c r="CP41" s="8">
        <f t="shared" si="59"/>
        <v>10</v>
      </c>
      <c r="CQ41" s="8">
        <f t="shared" si="60"/>
        <v>27</v>
      </c>
      <c r="CR41" s="9">
        <f t="shared" si="61"/>
        <v>0.87096774193548387</v>
      </c>
      <c r="CS41" s="9">
        <f t="shared" si="62"/>
        <v>1</v>
      </c>
      <c r="CT41" s="126">
        <f t="shared" si="63"/>
        <v>0.76451612903225796</v>
      </c>
      <c r="CU41" s="100">
        <f t="shared" si="64"/>
        <v>0.09</v>
      </c>
      <c r="CX41" s="79">
        <v>0.541220055935002</v>
      </c>
      <c r="CY41" s="51" t="s">
        <v>8</v>
      </c>
      <c r="CZ41" s="6">
        <v>1</v>
      </c>
      <c r="DA41" s="91" t="str">
        <f t="shared" si="5"/>
        <v>N-clck</v>
      </c>
      <c r="DB41" s="6">
        <v>0.28660108153367914</v>
      </c>
      <c r="DC41" s="21">
        <f t="shared" si="65"/>
        <v>0</v>
      </c>
      <c r="DD41" s="22">
        <f t="shared" si="66"/>
        <v>0</v>
      </c>
      <c r="DE41" s="22">
        <f t="shared" si="67"/>
        <v>0</v>
      </c>
      <c r="DF41" s="47">
        <f t="shared" si="68"/>
        <v>1</v>
      </c>
      <c r="DG41" s="64" t="s">
        <v>22</v>
      </c>
      <c r="DH41" s="66">
        <f t="shared" si="69"/>
        <v>1</v>
      </c>
      <c r="DI41" s="8">
        <f t="shared" si="70"/>
        <v>0</v>
      </c>
      <c r="DJ41" s="8">
        <f t="shared" si="71"/>
        <v>10</v>
      </c>
      <c r="DK41" s="8">
        <f t="shared" si="72"/>
        <v>27</v>
      </c>
      <c r="DL41" s="9">
        <f t="shared" si="73"/>
        <v>0.87096774193548387</v>
      </c>
      <c r="DM41" s="9">
        <f t="shared" si="74"/>
        <v>1</v>
      </c>
      <c r="DN41" s="126">
        <f t="shared" si="75"/>
        <v>0.532258064516129</v>
      </c>
      <c r="DO41" s="100">
        <f t="shared" si="76"/>
        <v>0.50893801686891638</v>
      </c>
      <c r="DR41" s="79">
        <v>0.51432753617404225</v>
      </c>
      <c r="DS41" s="51" t="s">
        <v>9</v>
      </c>
      <c r="DT41" s="6">
        <v>0</v>
      </c>
      <c r="DU41" s="91" t="str">
        <f t="shared" si="6"/>
        <v>N-clck</v>
      </c>
      <c r="DV41" s="6">
        <v>0.28712277959730725</v>
      </c>
      <c r="DW41" s="21">
        <f t="shared" si="77"/>
        <v>0</v>
      </c>
      <c r="DX41" s="22">
        <f t="shared" si="78"/>
        <v>0</v>
      </c>
      <c r="DY41" s="22">
        <f t="shared" si="79"/>
        <v>1</v>
      </c>
      <c r="DZ41" s="47">
        <f t="shared" si="80"/>
        <v>0</v>
      </c>
      <c r="EA41" s="64" t="s">
        <v>22</v>
      </c>
      <c r="EB41" s="66">
        <f t="shared" si="81"/>
        <v>0</v>
      </c>
      <c r="EC41" s="8">
        <f t="shared" si="82"/>
        <v>1</v>
      </c>
      <c r="ED41" s="8">
        <f t="shared" si="83"/>
        <v>10</v>
      </c>
      <c r="EE41" s="8">
        <f t="shared" si="84"/>
        <v>27</v>
      </c>
      <c r="EF41" s="9">
        <f t="shared" si="85"/>
        <v>0.87096774193548387</v>
      </c>
      <c r="EG41" s="9">
        <f t="shared" si="86"/>
        <v>1</v>
      </c>
      <c r="EH41" s="126">
        <f t="shared" si="87"/>
        <v>0.82903225806451608</v>
      </c>
      <c r="EI41" s="100">
        <f t="shared" si="88"/>
        <v>8.2439490563683882E-2</v>
      </c>
      <c r="EL41" s="79">
        <v>0.22117187079160561</v>
      </c>
      <c r="EM41" s="51" t="s">
        <v>9</v>
      </c>
      <c r="EN41" s="6">
        <v>0</v>
      </c>
      <c r="EO41" s="91" t="str">
        <f t="shared" ca="1" si="7"/>
        <v>CLCK</v>
      </c>
      <c r="EP41" s="6">
        <f t="shared" ca="1" si="89"/>
        <v>0.5</v>
      </c>
      <c r="EQ41" s="21">
        <f t="shared" ca="1" si="90"/>
        <v>0</v>
      </c>
      <c r="ER41" s="22">
        <f t="shared" ca="1" si="91"/>
        <v>1</v>
      </c>
      <c r="ES41" s="22">
        <f t="shared" ca="1" si="92"/>
        <v>0</v>
      </c>
      <c r="ET41" s="47">
        <f t="shared" ca="1" si="93"/>
        <v>0</v>
      </c>
      <c r="EU41" s="64" t="s">
        <v>22</v>
      </c>
      <c r="EV41" s="66">
        <f t="shared" si="94"/>
        <v>0</v>
      </c>
      <c r="EW41" s="8">
        <f t="shared" si="95"/>
        <v>1</v>
      </c>
      <c r="EX41" s="8">
        <f t="shared" si="96"/>
        <v>10</v>
      </c>
      <c r="EY41" s="8">
        <f t="shared" si="97"/>
        <v>27</v>
      </c>
      <c r="EZ41" s="9">
        <f t="shared" si="98"/>
        <v>0.87096774193548387</v>
      </c>
      <c r="FA41" s="9">
        <f t="shared" si="99"/>
        <v>1</v>
      </c>
      <c r="FB41" s="126">
        <f t="shared" si="100"/>
        <v>0.84193548387096773</v>
      </c>
      <c r="FC41" s="100">
        <f t="shared" ca="1" si="101"/>
        <v>0.25</v>
      </c>
    </row>
    <row r="42" spans="2:159" x14ac:dyDescent="0.25">
      <c r="B42" s="31">
        <v>0.8608919366916602</v>
      </c>
      <c r="C42" s="51" t="s">
        <v>9</v>
      </c>
      <c r="D42" s="6">
        <v>0</v>
      </c>
      <c r="E42" s="91" t="s">
        <v>8</v>
      </c>
      <c r="F42" s="6">
        <v>1</v>
      </c>
      <c r="G42" s="21">
        <f t="shared" si="8"/>
        <v>0</v>
      </c>
      <c r="H42" s="22">
        <f t="shared" si="9"/>
        <v>1</v>
      </c>
      <c r="I42" s="22">
        <f t="shared" si="10"/>
        <v>0</v>
      </c>
      <c r="J42" s="47">
        <f t="shared" si="11"/>
        <v>0</v>
      </c>
      <c r="K42" s="56" t="s">
        <v>22</v>
      </c>
      <c r="L42" s="48">
        <f t="shared" si="102"/>
        <v>0</v>
      </c>
      <c r="M42" s="22">
        <f t="shared" si="12"/>
        <v>1</v>
      </c>
      <c r="N42" s="8">
        <f t="shared" si="13"/>
        <v>10</v>
      </c>
      <c r="O42" s="8">
        <f t="shared" si="14"/>
        <v>28</v>
      </c>
      <c r="P42" s="9">
        <f t="shared" si="15"/>
        <v>0.90322580645161288</v>
      </c>
      <c r="Q42" s="61">
        <f t="shared" si="16"/>
        <v>1</v>
      </c>
      <c r="R42" s="126">
        <f t="shared" si="17"/>
        <v>0.39999999999999997</v>
      </c>
      <c r="S42" s="128">
        <f t="shared" si="18"/>
        <v>1</v>
      </c>
      <c r="V42" s="31">
        <v>0.72666013726607281</v>
      </c>
      <c r="W42" s="51" t="s">
        <v>9</v>
      </c>
      <c r="X42" s="6">
        <v>0</v>
      </c>
      <c r="Y42" s="91" t="s">
        <v>9</v>
      </c>
      <c r="Z42" s="6">
        <v>0</v>
      </c>
      <c r="AA42" s="21">
        <f t="shared" si="19"/>
        <v>0</v>
      </c>
      <c r="AB42" s="22">
        <f t="shared" si="20"/>
        <v>0</v>
      </c>
      <c r="AC42" s="22">
        <f t="shared" si="21"/>
        <v>1</v>
      </c>
      <c r="AD42" s="47">
        <f t="shared" si="22"/>
        <v>0</v>
      </c>
      <c r="AE42" s="64" t="s">
        <v>22</v>
      </c>
      <c r="AF42" s="66">
        <f t="shared" si="103"/>
        <v>0</v>
      </c>
      <c r="AG42" s="8">
        <f t="shared" si="23"/>
        <v>1</v>
      </c>
      <c r="AH42" s="8">
        <f t="shared" si="24"/>
        <v>10</v>
      </c>
      <c r="AI42" s="8">
        <f t="shared" si="25"/>
        <v>28</v>
      </c>
      <c r="AJ42" s="9">
        <f t="shared" si="26"/>
        <v>0.90322580645161288</v>
      </c>
      <c r="AK42" s="9">
        <f t="shared" si="27"/>
        <v>1</v>
      </c>
      <c r="AL42" s="126">
        <f t="shared" si="28"/>
        <v>0.3935483870967742</v>
      </c>
      <c r="AM42" s="128">
        <f t="shared" si="29"/>
        <v>0</v>
      </c>
      <c r="AP42" s="31">
        <v>0.1627455876308167</v>
      </c>
      <c r="AQ42" s="51" t="s">
        <v>9</v>
      </c>
      <c r="AR42" s="6">
        <v>0</v>
      </c>
      <c r="AS42" s="51" t="str">
        <f t="shared" si="2"/>
        <v>N-clck</v>
      </c>
      <c r="AT42" s="6">
        <v>0</v>
      </c>
      <c r="AU42" s="4">
        <f t="shared" si="30"/>
        <v>0</v>
      </c>
      <c r="AV42" s="21">
        <f t="shared" si="31"/>
        <v>0</v>
      </c>
      <c r="AW42" s="22">
        <f t="shared" si="32"/>
        <v>1</v>
      </c>
      <c r="AX42" s="22">
        <f t="shared" si="33"/>
        <v>0</v>
      </c>
      <c r="AY42" s="47" t="s">
        <v>22</v>
      </c>
      <c r="AZ42" s="64">
        <f t="shared" si="104"/>
        <v>0</v>
      </c>
      <c r="BA42" s="8">
        <f t="shared" si="34"/>
        <v>1</v>
      </c>
      <c r="BB42" s="8">
        <f t="shared" si="35"/>
        <v>10</v>
      </c>
      <c r="BC42" s="8">
        <f t="shared" si="36"/>
        <v>28</v>
      </c>
      <c r="BD42" s="9">
        <f t="shared" si="37"/>
        <v>0.90322580645161288</v>
      </c>
      <c r="BE42" s="9">
        <f t="shared" si="38"/>
        <v>1</v>
      </c>
      <c r="BF42" s="126">
        <f t="shared" si="39"/>
        <v>0.88064516129032255</v>
      </c>
      <c r="BG42" s="128">
        <f t="shared" si="40"/>
        <v>0</v>
      </c>
      <c r="BJ42" s="79">
        <v>0.11103291971865292</v>
      </c>
      <c r="BK42" s="51" t="s">
        <v>9</v>
      </c>
      <c r="BL42" s="6">
        <v>0</v>
      </c>
      <c r="BM42" s="91" t="str">
        <f t="shared" si="4"/>
        <v>N-clck</v>
      </c>
      <c r="BN42" s="6">
        <v>0.2</v>
      </c>
      <c r="BO42" s="21">
        <f t="shared" si="41"/>
        <v>0</v>
      </c>
      <c r="BP42" s="22">
        <f t="shared" si="42"/>
        <v>0</v>
      </c>
      <c r="BQ42" s="22">
        <f t="shared" si="43"/>
        <v>1</v>
      </c>
      <c r="BR42" s="47">
        <f t="shared" si="44"/>
        <v>0</v>
      </c>
      <c r="BS42" s="64" t="s">
        <v>22</v>
      </c>
      <c r="BT42" s="66">
        <f t="shared" si="45"/>
        <v>0</v>
      </c>
      <c r="BU42" s="8">
        <f t="shared" si="46"/>
        <v>1</v>
      </c>
      <c r="BV42" s="8">
        <f t="shared" si="47"/>
        <v>10</v>
      </c>
      <c r="BW42" s="8">
        <f t="shared" si="48"/>
        <v>28</v>
      </c>
      <c r="BX42" s="9">
        <f t="shared" si="49"/>
        <v>0.90322580645161288</v>
      </c>
      <c r="BY42" s="9">
        <f t="shared" si="50"/>
        <v>1</v>
      </c>
      <c r="BZ42" s="126">
        <f t="shared" si="51"/>
        <v>0.87419354838709673</v>
      </c>
      <c r="CA42" s="128">
        <f t="shared" si="52"/>
        <v>4.0000000000000008E-2</v>
      </c>
      <c r="CD42" s="79">
        <v>7.4829900077415967E-2</v>
      </c>
      <c r="CE42" s="51" t="s">
        <v>9</v>
      </c>
      <c r="CF42" s="6">
        <v>0</v>
      </c>
      <c r="CG42" s="91" t="s">
        <v>9</v>
      </c>
      <c r="CH42" s="6">
        <v>0.3</v>
      </c>
      <c r="CI42" s="21">
        <f t="shared" si="53"/>
        <v>0</v>
      </c>
      <c r="CJ42" s="22">
        <f t="shared" si="54"/>
        <v>0</v>
      </c>
      <c r="CK42" s="22">
        <f t="shared" si="55"/>
        <v>1</v>
      </c>
      <c r="CL42" s="47">
        <f t="shared" si="56"/>
        <v>0</v>
      </c>
      <c r="CM42" s="64" t="s">
        <v>22</v>
      </c>
      <c r="CN42" s="66">
        <f t="shared" si="57"/>
        <v>0</v>
      </c>
      <c r="CO42" s="8">
        <f t="shared" si="58"/>
        <v>1</v>
      </c>
      <c r="CP42" s="8">
        <f t="shared" si="59"/>
        <v>10</v>
      </c>
      <c r="CQ42" s="8">
        <f t="shared" si="60"/>
        <v>28</v>
      </c>
      <c r="CR42" s="9">
        <f t="shared" si="61"/>
        <v>0.90322580645161288</v>
      </c>
      <c r="CS42" s="9">
        <f t="shared" si="62"/>
        <v>1</v>
      </c>
      <c r="CT42" s="126">
        <f t="shared" si="63"/>
        <v>0.79677419354838697</v>
      </c>
      <c r="CU42" s="100">
        <f t="shared" si="64"/>
        <v>0.09</v>
      </c>
      <c r="CX42" s="79">
        <v>4.8776609169832508E-2</v>
      </c>
      <c r="CY42" s="51" t="s">
        <v>9</v>
      </c>
      <c r="CZ42" s="6">
        <v>0</v>
      </c>
      <c r="DA42" s="91" t="str">
        <f t="shared" si="5"/>
        <v>N-clck</v>
      </c>
      <c r="DB42" s="6">
        <v>0.2</v>
      </c>
      <c r="DC42" s="21">
        <f t="shared" si="65"/>
        <v>0</v>
      </c>
      <c r="DD42" s="22">
        <f t="shared" si="66"/>
        <v>0</v>
      </c>
      <c r="DE42" s="22">
        <f t="shared" si="67"/>
        <v>1</v>
      </c>
      <c r="DF42" s="47">
        <f t="shared" si="68"/>
        <v>0</v>
      </c>
      <c r="DG42" s="64" t="s">
        <v>22</v>
      </c>
      <c r="DH42" s="66">
        <f t="shared" si="69"/>
        <v>0</v>
      </c>
      <c r="DI42" s="8">
        <f t="shared" si="70"/>
        <v>1</v>
      </c>
      <c r="DJ42" s="8">
        <f t="shared" si="71"/>
        <v>10</v>
      </c>
      <c r="DK42" s="8">
        <f t="shared" si="72"/>
        <v>28</v>
      </c>
      <c r="DL42" s="9">
        <f t="shared" si="73"/>
        <v>0.90322580645161288</v>
      </c>
      <c r="DM42" s="9">
        <f t="shared" si="74"/>
        <v>1</v>
      </c>
      <c r="DN42" s="126">
        <f t="shared" si="75"/>
        <v>0.56451612903225801</v>
      </c>
      <c r="DO42" s="100">
        <f t="shared" si="76"/>
        <v>4.0000000000000008E-2</v>
      </c>
      <c r="DR42" s="79">
        <v>0.11103291971865292</v>
      </c>
      <c r="DS42" s="51" t="s">
        <v>9</v>
      </c>
      <c r="DT42" s="6">
        <v>0</v>
      </c>
      <c r="DU42" s="91" t="str">
        <f t="shared" si="6"/>
        <v>N-clck</v>
      </c>
      <c r="DV42" s="6">
        <v>0.21776836835440427</v>
      </c>
      <c r="DW42" s="21">
        <f t="shared" si="77"/>
        <v>0</v>
      </c>
      <c r="DX42" s="22">
        <f t="shared" si="78"/>
        <v>0</v>
      </c>
      <c r="DY42" s="22">
        <f t="shared" si="79"/>
        <v>1</v>
      </c>
      <c r="DZ42" s="47">
        <f t="shared" si="80"/>
        <v>0</v>
      </c>
      <c r="EA42" s="64" t="s">
        <v>22</v>
      </c>
      <c r="EB42" s="66">
        <f t="shared" si="81"/>
        <v>0</v>
      </c>
      <c r="EC42" s="8">
        <f t="shared" si="82"/>
        <v>1</v>
      </c>
      <c r="ED42" s="8">
        <f t="shared" si="83"/>
        <v>10</v>
      </c>
      <c r="EE42" s="8">
        <f t="shared" si="84"/>
        <v>28</v>
      </c>
      <c r="EF42" s="9">
        <f t="shared" si="85"/>
        <v>0.90322580645161288</v>
      </c>
      <c r="EG42" s="9">
        <f t="shared" si="86"/>
        <v>1</v>
      </c>
      <c r="EH42" s="126">
        <f t="shared" si="87"/>
        <v>0.86129032258064508</v>
      </c>
      <c r="EI42" s="100">
        <f t="shared" si="88"/>
        <v>4.7423062255739508E-2</v>
      </c>
      <c r="EL42" s="79">
        <v>0.69048125281829098</v>
      </c>
      <c r="EM42" s="51" t="s">
        <v>9</v>
      </c>
      <c r="EN42" s="6">
        <v>0</v>
      </c>
      <c r="EO42" s="91" t="str">
        <f t="shared" ca="1" si="7"/>
        <v>N-clck</v>
      </c>
      <c r="EP42" s="6">
        <f t="shared" ca="1" si="89"/>
        <v>0.4</v>
      </c>
      <c r="EQ42" s="21">
        <f t="shared" ca="1" si="90"/>
        <v>0</v>
      </c>
      <c r="ER42" s="22">
        <f t="shared" ca="1" si="91"/>
        <v>0</v>
      </c>
      <c r="ES42" s="22">
        <f t="shared" ca="1" si="92"/>
        <v>1</v>
      </c>
      <c r="ET42" s="47">
        <f t="shared" ca="1" si="93"/>
        <v>0</v>
      </c>
      <c r="EU42" s="64" t="s">
        <v>22</v>
      </c>
      <c r="EV42" s="66">
        <f t="shared" si="94"/>
        <v>0</v>
      </c>
      <c r="EW42" s="8">
        <f t="shared" si="95"/>
        <v>1</v>
      </c>
      <c r="EX42" s="8">
        <f t="shared" si="96"/>
        <v>10</v>
      </c>
      <c r="EY42" s="8">
        <f t="shared" si="97"/>
        <v>28</v>
      </c>
      <c r="EZ42" s="9">
        <f t="shared" si="98"/>
        <v>0.90322580645161288</v>
      </c>
      <c r="FA42" s="9">
        <f t="shared" si="99"/>
        <v>1</v>
      </c>
      <c r="FB42" s="126">
        <f t="shared" si="100"/>
        <v>0.87419354838709673</v>
      </c>
      <c r="FC42" s="100">
        <f t="shared" ca="1" si="101"/>
        <v>0.16000000000000003</v>
      </c>
    </row>
    <row r="43" spans="2:159" x14ac:dyDescent="0.25">
      <c r="B43" s="31">
        <v>0.87906415703137397</v>
      </c>
      <c r="C43" s="51" t="s">
        <v>9</v>
      </c>
      <c r="D43" s="6">
        <v>0</v>
      </c>
      <c r="E43" s="91" t="s">
        <v>8</v>
      </c>
      <c r="F43" s="6">
        <v>1</v>
      </c>
      <c r="G43" s="21">
        <f t="shared" si="8"/>
        <v>0</v>
      </c>
      <c r="H43" s="22">
        <f t="shared" si="9"/>
        <v>1</v>
      </c>
      <c r="I43" s="22">
        <f t="shared" si="10"/>
        <v>0</v>
      </c>
      <c r="J43" s="47">
        <f t="shared" si="11"/>
        <v>0</v>
      </c>
      <c r="K43" s="56" t="s">
        <v>22</v>
      </c>
      <c r="L43" s="48">
        <f t="shared" si="102"/>
        <v>0</v>
      </c>
      <c r="M43" s="22">
        <f t="shared" si="12"/>
        <v>1</v>
      </c>
      <c r="N43" s="8">
        <f t="shared" si="13"/>
        <v>10</v>
      </c>
      <c r="O43" s="8">
        <f t="shared" si="14"/>
        <v>29</v>
      </c>
      <c r="P43" s="9">
        <f t="shared" si="15"/>
        <v>0.93548387096774188</v>
      </c>
      <c r="Q43" s="61">
        <f t="shared" si="16"/>
        <v>1</v>
      </c>
      <c r="R43" s="126">
        <f t="shared" si="17"/>
        <v>0.43225806451612897</v>
      </c>
      <c r="S43" s="128">
        <f t="shared" si="18"/>
        <v>1</v>
      </c>
      <c r="V43" s="31">
        <v>0.80148113817006705</v>
      </c>
      <c r="W43" s="51" t="s">
        <v>9</v>
      </c>
      <c r="X43" s="6">
        <v>0</v>
      </c>
      <c r="Y43" s="91" t="s">
        <v>9</v>
      </c>
      <c r="Z43" s="6">
        <v>0</v>
      </c>
      <c r="AA43" s="21">
        <f t="shared" si="19"/>
        <v>0</v>
      </c>
      <c r="AB43" s="22">
        <f t="shared" si="20"/>
        <v>0</v>
      </c>
      <c r="AC43" s="22">
        <f t="shared" si="21"/>
        <v>1</v>
      </c>
      <c r="AD43" s="47">
        <f t="shared" si="22"/>
        <v>0</v>
      </c>
      <c r="AE43" s="64" t="s">
        <v>22</v>
      </c>
      <c r="AF43" s="66">
        <f t="shared" si="103"/>
        <v>0</v>
      </c>
      <c r="AG43" s="8">
        <f t="shared" si="23"/>
        <v>1</v>
      </c>
      <c r="AH43" s="8">
        <f t="shared" si="24"/>
        <v>10</v>
      </c>
      <c r="AI43" s="8">
        <f t="shared" si="25"/>
        <v>29</v>
      </c>
      <c r="AJ43" s="9">
        <f t="shared" si="26"/>
        <v>0.93548387096774188</v>
      </c>
      <c r="AK43" s="9">
        <f t="shared" si="27"/>
        <v>1</v>
      </c>
      <c r="AL43" s="126">
        <f t="shared" si="28"/>
        <v>0.4258064516129032</v>
      </c>
      <c r="AM43" s="128">
        <f t="shared" si="29"/>
        <v>0</v>
      </c>
      <c r="AP43" s="31">
        <v>0.22117187079160561</v>
      </c>
      <c r="AQ43" s="51" t="s">
        <v>9</v>
      </c>
      <c r="AR43" s="6">
        <v>0</v>
      </c>
      <c r="AS43" s="51" t="str">
        <f t="shared" si="2"/>
        <v>N-clck</v>
      </c>
      <c r="AT43" s="6">
        <v>0</v>
      </c>
      <c r="AU43" s="4">
        <f t="shared" si="30"/>
        <v>0</v>
      </c>
      <c r="AV43" s="21">
        <f t="shared" si="31"/>
        <v>0</v>
      </c>
      <c r="AW43" s="22">
        <f t="shared" si="32"/>
        <v>1</v>
      </c>
      <c r="AX43" s="22">
        <f t="shared" si="33"/>
        <v>0</v>
      </c>
      <c r="AY43" s="47" t="s">
        <v>22</v>
      </c>
      <c r="AZ43" s="64">
        <f t="shared" si="104"/>
        <v>0</v>
      </c>
      <c r="BA43" s="8">
        <f t="shared" si="34"/>
        <v>1</v>
      </c>
      <c r="BB43" s="8">
        <f t="shared" si="35"/>
        <v>10</v>
      </c>
      <c r="BC43" s="8">
        <f t="shared" si="36"/>
        <v>29</v>
      </c>
      <c r="BD43" s="9">
        <f t="shared" si="37"/>
        <v>0.93548387096774188</v>
      </c>
      <c r="BE43" s="9">
        <f t="shared" si="38"/>
        <v>1</v>
      </c>
      <c r="BF43" s="126">
        <f t="shared" si="39"/>
        <v>0.91290322580645156</v>
      </c>
      <c r="BG43" s="128">
        <f t="shared" si="40"/>
        <v>0</v>
      </c>
      <c r="BJ43" s="79">
        <v>0.28766154893855478</v>
      </c>
      <c r="BK43" s="51" t="s">
        <v>9</v>
      </c>
      <c r="BL43" s="6">
        <v>0</v>
      </c>
      <c r="BM43" s="91" t="str">
        <f t="shared" si="4"/>
        <v>N-clck</v>
      </c>
      <c r="BN43" s="6">
        <v>0.2</v>
      </c>
      <c r="BO43" s="21">
        <f t="shared" si="41"/>
        <v>0</v>
      </c>
      <c r="BP43" s="22">
        <f t="shared" si="42"/>
        <v>0</v>
      </c>
      <c r="BQ43" s="22">
        <f t="shared" si="43"/>
        <v>1</v>
      </c>
      <c r="BR43" s="47">
        <f t="shared" si="44"/>
        <v>0</v>
      </c>
      <c r="BS43" s="64" t="s">
        <v>22</v>
      </c>
      <c r="BT43" s="66">
        <f t="shared" si="45"/>
        <v>0</v>
      </c>
      <c r="BU43" s="8">
        <f t="shared" si="46"/>
        <v>1</v>
      </c>
      <c r="BV43" s="8">
        <f t="shared" si="47"/>
        <v>10</v>
      </c>
      <c r="BW43" s="8">
        <f t="shared" si="48"/>
        <v>29</v>
      </c>
      <c r="BX43" s="9">
        <f t="shared" si="49"/>
        <v>0.93548387096774188</v>
      </c>
      <c r="BY43" s="9">
        <f t="shared" si="50"/>
        <v>1</v>
      </c>
      <c r="BZ43" s="126">
        <f t="shared" si="51"/>
        <v>0.90645161290322573</v>
      </c>
      <c r="CA43" s="128">
        <f t="shared" si="52"/>
        <v>4.0000000000000008E-2</v>
      </c>
      <c r="CD43" s="79">
        <v>0.49045766574079752</v>
      </c>
      <c r="CE43" s="51" t="s">
        <v>9</v>
      </c>
      <c r="CF43" s="6">
        <v>0</v>
      </c>
      <c r="CG43" s="91" t="s">
        <v>9</v>
      </c>
      <c r="CH43" s="6">
        <v>0.25124644243900551</v>
      </c>
      <c r="CI43" s="21">
        <f t="shared" si="53"/>
        <v>0</v>
      </c>
      <c r="CJ43" s="22">
        <f t="shared" si="54"/>
        <v>0</v>
      </c>
      <c r="CK43" s="22">
        <f t="shared" si="55"/>
        <v>1</v>
      </c>
      <c r="CL43" s="47">
        <f t="shared" si="56"/>
        <v>0</v>
      </c>
      <c r="CM43" s="64" t="s">
        <v>22</v>
      </c>
      <c r="CN43" s="66">
        <f t="shared" si="57"/>
        <v>0</v>
      </c>
      <c r="CO43" s="8">
        <f t="shared" si="58"/>
        <v>1</v>
      </c>
      <c r="CP43" s="8">
        <f t="shared" si="59"/>
        <v>10</v>
      </c>
      <c r="CQ43" s="8">
        <f t="shared" si="60"/>
        <v>29</v>
      </c>
      <c r="CR43" s="9">
        <f t="shared" si="61"/>
        <v>0.93548387096774188</v>
      </c>
      <c r="CS43" s="9">
        <f t="shared" si="62"/>
        <v>1</v>
      </c>
      <c r="CT43" s="126">
        <f t="shared" si="63"/>
        <v>0.82903225806451597</v>
      </c>
      <c r="CU43" s="100">
        <f t="shared" si="64"/>
        <v>6.3124774838256514E-2</v>
      </c>
      <c r="CX43" s="79">
        <v>0.8608919366916602</v>
      </c>
      <c r="CY43" s="51" t="s">
        <v>9</v>
      </c>
      <c r="CZ43" s="6">
        <v>0</v>
      </c>
      <c r="DA43" s="91" t="str">
        <f t="shared" si="5"/>
        <v>N-clck</v>
      </c>
      <c r="DB43" s="6">
        <v>0.2</v>
      </c>
      <c r="DC43" s="21">
        <f t="shared" si="65"/>
        <v>0</v>
      </c>
      <c r="DD43" s="22">
        <f t="shared" si="66"/>
        <v>0</v>
      </c>
      <c r="DE43" s="22">
        <f t="shared" si="67"/>
        <v>1</v>
      </c>
      <c r="DF43" s="47">
        <f t="shared" si="68"/>
        <v>0</v>
      </c>
      <c r="DG43" s="64" t="s">
        <v>22</v>
      </c>
      <c r="DH43" s="66">
        <f t="shared" si="69"/>
        <v>0</v>
      </c>
      <c r="DI43" s="8">
        <f t="shared" si="70"/>
        <v>1</v>
      </c>
      <c r="DJ43" s="8">
        <f t="shared" si="71"/>
        <v>10</v>
      </c>
      <c r="DK43" s="8">
        <f t="shared" si="72"/>
        <v>29</v>
      </c>
      <c r="DL43" s="9">
        <f t="shared" si="73"/>
        <v>0.93548387096774188</v>
      </c>
      <c r="DM43" s="9">
        <f t="shared" si="74"/>
        <v>1</v>
      </c>
      <c r="DN43" s="126">
        <f t="shared" si="75"/>
        <v>0.59677419354838701</v>
      </c>
      <c r="DO43" s="100">
        <f t="shared" si="76"/>
        <v>4.0000000000000008E-2</v>
      </c>
      <c r="DR43" s="79">
        <v>7.4829900077415967E-2</v>
      </c>
      <c r="DS43" s="51" t="s">
        <v>9</v>
      </c>
      <c r="DT43" s="6">
        <v>0</v>
      </c>
      <c r="DU43" s="91" t="str">
        <f t="shared" si="6"/>
        <v>N-clck</v>
      </c>
      <c r="DV43" s="6">
        <v>0.2</v>
      </c>
      <c r="DW43" s="21">
        <f t="shared" si="77"/>
        <v>0</v>
      </c>
      <c r="DX43" s="22">
        <f t="shared" si="78"/>
        <v>0</v>
      </c>
      <c r="DY43" s="22">
        <f t="shared" si="79"/>
        <v>1</v>
      </c>
      <c r="DZ43" s="47">
        <f t="shared" si="80"/>
        <v>0</v>
      </c>
      <c r="EA43" s="64" t="s">
        <v>22</v>
      </c>
      <c r="EB43" s="66">
        <f t="shared" si="81"/>
        <v>0</v>
      </c>
      <c r="EC43" s="8">
        <f t="shared" si="82"/>
        <v>1</v>
      </c>
      <c r="ED43" s="8">
        <f t="shared" si="83"/>
        <v>10</v>
      </c>
      <c r="EE43" s="8">
        <f t="shared" si="84"/>
        <v>29</v>
      </c>
      <c r="EF43" s="9">
        <f t="shared" si="85"/>
        <v>0.93548387096774188</v>
      </c>
      <c r="EG43" s="9">
        <f t="shared" si="86"/>
        <v>1</v>
      </c>
      <c r="EH43" s="126">
        <f t="shared" si="87"/>
        <v>0.89354838709677409</v>
      </c>
      <c r="EI43" s="100">
        <f t="shared" si="88"/>
        <v>4.0000000000000008E-2</v>
      </c>
      <c r="EL43" s="79">
        <v>0.1627455876308167</v>
      </c>
      <c r="EM43" s="51" t="s">
        <v>9</v>
      </c>
      <c r="EN43" s="6">
        <v>0</v>
      </c>
      <c r="EO43" s="91" t="str">
        <f t="shared" ca="1" si="7"/>
        <v>CLCK</v>
      </c>
      <c r="EP43" s="6">
        <f t="shared" ca="1" si="89"/>
        <v>0.5</v>
      </c>
      <c r="EQ43" s="21">
        <f t="shared" ca="1" si="90"/>
        <v>0</v>
      </c>
      <c r="ER43" s="22">
        <f t="shared" ca="1" si="91"/>
        <v>1</v>
      </c>
      <c r="ES43" s="22">
        <f t="shared" ca="1" si="92"/>
        <v>0</v>
      </c>
      <c r="ET43" s="47">
        <f t="shared" ca="1" si="93"/>
        <v>0</v>
      </c>
      <c r="EU43" s="64" t="s">
        <v>22</v>
      </c>
      <c r="EV43" s="66">
        <f t="shared" si="94"/>
        <v>0</v>
      </c>
      <c r="EW43" s="8">
        <f t="shared" si="95"/>
        <v>1</v>
      </c>
      <c r="EX43" s="8">
        <f t="shared" si="96"/>
        <v>10</v>
      </c>
      <c r="EY43" s="8">
        <f t="shared" si="97"/>
        <v>29</v>
      </c>
      <c r="EZ43" s="9">
        <f t="shared" si="98"/>
        <v>0.93548387096774188</v>
      </c>
      <c r="FA43" s="9">
        <f t="shared" si="99"/>
        <v>1</v>
      </c>
      <c r="FB43" s="126">
        <f t="shared" si="100"/>
        <v>0.90645161290322573</v>
      </c>
      <c r="FC43" s="100">
        <f t="shared" ca="1" si="101"/>
        <v>0.25</v>
      </c>
    </row>
    <row r="44" spans="2:159" x14ac:dyDescent="0.25">
      <c r="B44" s="31">
        <v>0.98415093044517954</v>
      </c>
      <c r="C44" s="51" t="s">
        <v>9</v>
      </c>
      <c r="D44" s="6">
        <v>0</v>
      </c>
      <c r="E44" s="91" t="s">
        <v>8</v>
      </c>
      <c r="F44" s="6">
        <v>1</v>
      </c>
      <c r="G44" s="21">
        <f t="shared" si="8"/>
        <v>0</v>
      </c>
      <c r="H44" s="22">
        <f t="shared" si="9"/>
        <v>1</v>
      </c>
      <c r="I44" s="22">
        <f t="shared" si="10"/>
        <v>0</v>
      </c>
      <c r="J44" s="47">
        <f t="shared" si="11"/>
        <v>0</v>
      </c>
      <c r="K44" s="56" t="s">
        <v>22</v>
      </c>
      <c r="L44" s="48">
        <f t="shared" si="102"/>
        <v>0</v>
      </c>
      <c r="M44" s="22">
        <f t="shared" si="12"/>
        <v>1</v>
      </c>
      <c r="N44" s="8">
        <f t="shared" si="13"/>
        <v>10</v>
      </c>
      <c r="O44" s="8">
        <f t="shared" si="14"/>
        <v>30</v>
      </c>
      <c r="P44" s="9">
        <f t="shared" si="15"/>
        <v>0.967741935483871</v>
      </c>
      <c r="Q44" s="61">
        <f t="shared" si="16"/>
        <v>1</v>
      </c>
      <c r="R44" s="126">
        <f t="shared" si="17"/>
        <v>0.46451612903225808</v>
      </c>
      <c r="S44" s="128">
        <f t="shared" si="18"/>
        <v>1</v>
      </c>
      <c r="V44" s="31">
        <v>0.8608919366916602</v>
      </c>
      <c r="W44" s="51" t="s">
        <v>9</v>
      </c>
      <c r="X44" s="6">
        <v>0</v>
      </c>
      <c r="Y44" s="91" t="s">
        <v>9</v>
      </c>
      <c r="Z44" s="6">
        <v>0</v>
      </c>
      <c r="AA44" s="21">
        <f t="shared" si="19"/>
        <v>0</v>
      </c>
      <c r="AB44" s="22">
        <f t="shared" si="20"/>
        <v>0</v>
      </c>
      <c r="AC44" s="22">
        <f t="shared" si="21"/>
        <v>1</v>
      </c>
      <c r="AD44" s="47">
        <f t="shared" si="22"/>
        <v>0</v>
      </c>
      <c r="AE44" s="64" t="s">
        <v>22</v>
      </c>
      <c r="AF44" s="66">
        <f t="shared" si="103"/>
        <v>0</v>
      </c>
      <c r="AG44" s="8">
        <f t="shared" si="23"/>
        <v>1</v>
      </c>
      <c r="AH44" s="8">
        <f t="shared" si="24"/>
        <v>10</v>
      </c>
      <c r="AI44" s="8">
        <f t="shared" si="25"/>
        <v>30</v>
      </c>
      <c r="AJ44" s="9">
        <f t="shared" si="26"/>
        <v>0.967741935483871</v>
      </c>
      <c r="AK44" s="9">
        <f t="shared" si="27"/>
        <v>1</v>
      </c>
      <c r="AL44" s="126">
        <f t="shared" si="28"/>
        <v>0.45806451612903232</v>
      </c>
      <c r="AM44" s="128">
        <f t="shared" si="29"/>
        <v>0</v>
      </c>
      <c r="AP44" s="31">
        <v>0.69048125281829098</v>
      </c>
      <c r="AQ44" s="51" t="s">
        <v>9</v>
      </c>
      <c r="AR44" s="6">
        <v>0</v>
      </c>
      <c r="AS44" s="51" t="str">
        <f t="shared" si="2"/>
        <v>N-clck</v>
      </c>
      <c r="AT44" s="6">
        <v>0</v>
      </c>
      <c r="AU44" s="4">
        <f t="shared" si="30"/>
        <v>0</v>
      </c>
      <c r="AV44" s="21">
        <f t="shared" si="31"/>
        <v>0</v>
      </c>
      <c r="AW44" s="22">
        <f t="shared" si="32"/>
        <v>1</v>
      </c>
      <c r="AX44" s="22">
        <f t="shared" si="33"/>
        <v>0</v>
      </c>
      <c r="AY44" s="47" t="s">
        <v>22</v>
      </c>
      <c r="AZ44" s="64">
        <f t="shared" si="104"/>
        <v>0</v>
      </c>
      <c r="BA44" s="8">
        <f t="shared" si="34"/>
        <v>1</v>
      </c>
      <c r="BB44" s="8">
        <f t="shared" si="35"/>
        <v>10</v>
      </c>
      <c r="BC44" s="8">
        <f t="shared" si="36"/>
        <v>30</v>
      </c>
      <c r="BD44" s="9">
        <f t="shared" si="37"/>
        <v>0.967741935483871</v>
      </c>
      <c r="BE44" s="9">
        <f t="shared" si="38"/>
        <v>1</v>
      </c>
      <c r="BF44" s="126">
        <f t="shared" si="39"/>
        <v>0.94516129032258067</v>
      </c>
      <c r="BG44" s="128">
        <f t="shared" si="40"/>
        <v>0</v>
      </c>
      <c r="BJ44" s="79">
        <v>0.37198603002109465</v>
      </c>
      <c r="BK44" s="51" t="s">
        <v>9</v>
      </c>
      <c r="BL44" s="6">
        <v>0</v>
      </c>
      <c r="BM44" s="91" t="str">
        <f t="shared" si="4"/>
        <v>N-clck</v>
      </c>
      <c r="BN44" s="6">
        <v>0.2</v>
      </c>
      <c r="BO44" s="21">
        <f t="shared" si="41"/>
        <v>0</v>
      </c>
      <c r="BP44" s="22">
        <f t="shared" si="42"/>
        <v>0</v>
      </c>
      <c r="BQ44" s="22">
        <f t="shared" si="43"/>
        <v>1</v>
      </c>
      <c r="BR44" s="47">
        <f t="shared" si="44"/>
        <v>0</v>
      </c>
      <c r="BS44" s="64" t="s">
        <v>22</v>
      </c>
      <c r="BT44" s="66">
        <f t="shared" si="45"/>
        <v>0</v>
      </c>
      <c r="BU44" s="8">
        <f t="shared" si="46"/>
        <v>1</v>
      </c>
      <c r="BV44" s="8">
        <f t="shared" si="47"/>
        <v>10</v>
      </c>
      <c r="BW44" s="8">
        <f t="shared" si="48"/>
        <v>30</v>
      </c>
      <c r="BX44" s="9">
        <f t="shared" si="49"/>
        <v>0.967741935483871</v>
      </c>
      <c r="BY44" s="9">
        <f t="shared" si="50"/>
        <v>1</v>
      </c>
      <c r="BZ44" s="126">
        <f t="shared" si="51"/>
        <v>0.93870967741935485</v>
      </c>
      <c r="CA44" s="128">
        <f t="shared" si="52"/>
        <v>4.0000000000000008E-2</v>
      </c>
      <c r="CD44" s="79">
        <v>0.55073255831894408</v>
      </c>
      <c r="CE44" s="51" t="s">
        <v>9</v>
      </c>
      <c r="CF44" s="6">
        <v>0</v>
      </c>
      <c r="CG44" s="91" t="s">
        <v>9</v>
      </c>
      <c r="CH44" s="6">
        <v>0.2</v>
      </c>
      <c r="CI44" s="21">
        <f t="shared" si="53"/>
        <v>0</v>
      </c>
      <c r="CJ44" s="22">
        <f t="shared" si="54"/>
        <v>0</v>
      </c>
      <c r="CK44" s="22">
        <f t="shared" si="55"/>
        <v>1</v>
      </c>
      <c r="CL44" s="47">
        <f t="shared" si="56"/>
        <v>0</v>
      </c>
      <c r="CM44" s="64" t="s">
        <v>22</v>
      </c>
      <c r="CN44" s="66">
        <f t="shared" si="57"/>
        <v>0</v>
      </c>
      <c r="CO44" s="8">
        <f t="shared" si="58"/>
        <v>1</v>
      </c>
      <c r="CP44" s="8">
        <f t="shared" si="59"/>
        <v>10</v>
      </c>
      <c r="CQ44" s="8">
        <f t="shared" si="60"/>
        <v>30</v>
      </c>
      <c r="CR44" s="9">
        <f t="shared" si="61"/>
        <v>0.967741935483871</v>
      </c>
      <c r="CS44" s="9">
        <f t="shared" si="62"/>
        <v>1</v>
      </c>
      <c r="CT44" s="126">
        <f t="shared" si="63"/>
        <v>0.86129032258064508</v>
      </c>
      <c r="CU44" s="100">
        <f t="shared" si="64"/>
        <v>4.0000000000000008E-2</v>
      </c>
      <c r="CX44" s="79">
        <v>0.22117187079160561</v>
      </c>
      <c r="CY44" s="51" t="s">
        <v>9</v>
      </c>
      <c r="CZ44" s="6">
        <v>0</v>
      </c>
      <c r="DA44" s="91" t="str">
        <f t="shared" si="5"/>
        <v>N-clck</v>
      </c>
      <c r="DB44" s="6">
        <v>0.15158421508247111</v>
      </c>
      <c r="DC44" s="21">
        <f t="shared" si="65"/>
        <v>0</v>
      </c>
      <c r="DD44" s="22">
        <f t="shared" si="66"/>
        <v>0</v>
      </c>
      <c r="DE44" s="22">
        <f t="shared" si="67"/>
        <v>1</v>
      </c>
      <c r="DF44" s="47">
        <f t="shared" si="68"/>
        <v>0</v>
      </c>
      <c r="DG44" s="64" t="s">
        <v>22</v>
      </c>
      <c r="DH44" s="66">
        <f t="shared" si="69"/>
        <v>0</v>
      </c>
      <c r="DI44" s="8">
        <f t="shared" si="70"/>
        <v>1</v>
      </c>
      <c r="DJ44" s="8">
        <f t="shared" si="71"/>
        <v>10</v>
      </c>
      <c r="DK44" s="8">
        <f t="shared" si="72"/>
        <v>30</v>
      </c>
      <c r="DL44" s="9">
        <f t="shared" si="73"/>
        <v>0.967741935483871</v>
      </c>
      <c r="DM44" s="9">
        <f t="shared" si="74"/>
        <v>1</v>
      </c>
      <c r="DN44" s="126">
        <f t="shared" si="75"/>
        <v>0.62903225806451613</v>
      </c>
      <c r="DO44" s="100">
        <f t="shared" si="76"/>
        <v>2.2977774262168862E-2</v>
      </c>
      <c r="DR44" s="79">
        <v>0.55073255831894408</v>
      </c>
      <c r="DS44" s="51" t="s">
        <v>9</v>
      </c>
      <c r="DT44" s="6">
        <v>0</v>
      </c>
      <c r="DU44" s="91" t="str">
        <f t="shared" si="6"/>
        <v>N-clck</v>
      </c>
      <c r="DV44" s="6">
        <v>0.2</v>
      </c>
      <c r="DW44" s="21">
        <f t="shared" si="77"/>
        <v>0</v>
      </c>
      <c r="DX44" s="22">
        <f t="shared" si="78"/>
        <v>0</v>
      </c>
      <c r="DY44" s="22">
        <f t="shared" si="79"/>
        <v>1</v>
      </c>
      <c r="DZ44" s="47">
        <f t="shared" si="80"/>
        <v>0</v>
      </c>
      <c r="EA44" s="64" t="s">
        <v>22</v>
      </c>
      <c r="EB44" s="66">
        <f t="shared" si="81"/>
        <v>0</v>
      </c>
      <c r="EC44" s="8">
        <f t="shared" si="82"/>
        <v>1</v>
      </c>
      <c r="ED44" s="8">
        <f t="shared" si="83"/>
        <v>10</v>
      </c>
      <c r="EE44" s="8">
        <f t="shared" si="84"/>
        <v>30</v>
      </c>
      <c r="EF44" s="9">
        <f t="shared" si="85"/>
        <v>0.967741935483871</v>
      </c>
      <c r="EG44" s="9">
        <f t="shared" si="86"/>
        <v>1</v>
      </c>
      <c r="EH44" s="126">
        <f t="shared" si="87"/>
        <v>0.9258064516129032</v>
      </c>
      <c r="EI44" s="100">
        <f t="shared" si="88"/>
        <v>4.0000000000000008E-2</v>
      </c>
      <c r="EL44" s="79">
        <v>7.4829900077415967E-2</v>
      </c>
      <c r="EM44" s="51" t="s">
        <v>9</v>
      </c>
      <c r="EN44" s="6">
        <v>0</v>
      </c>
      <c r="EO44" s="91" t="str">
        <f t="shared" ca="1" si="7"/>
        <v>N-clck</v>
      </c>
      <c r="EP44" s="6">
        <f t="shared" ca="1" si="89"/>
        <v>0.21536806860527724</v>
      </c>
      <c r="EQ44" s="21">
        <f t="shared" ca="1" si="90"/>
        <v>0</v>
      </c>
      <c r="ER44" s="22">
        <f t="shared" ca="1" si="91"/>
        <v>0</v>
      </c>
      <c r="ES44" s="22">
        <f t="shared" ca="1" si="92"/>
        <v>1</v>
      </c>
      <c r="ET44" s="47">
        <f t="shared" ca="1" si="93"/>
        <v>0</v>
      </c>
      <c r="EU44" s="64" t="s">
        <v>22</v>
      </c>
      <c r="EV44" s="66">
        <f t="shared" si="94"/>
        <v>0</v>
      </c>
      <c r="EW44" s="8">
        <f t="shared" si="95"/>
        <v>1</v>
      </c>
      <c r="EX44" s="8">
        <f t="shared" si="96"/>
        <v>10</v>
      </c>
      <c r="EY44" s="8">
        <f t="shared" si="97"/>
        <v>30</v>
      </c>
      <c r="EZ44" s="9">
        <f t="shared" si="98"/>
        <v>0.967741935483871</v>
      </c>
      <c r="FA44" s="9">
        <f t="shared" si="99"/>
        <v>1</v>
      </c>
      <c r="FB44" s="126">
        <f t="shared" si="100"/>
        <v>0.93870967741935485</v>
      </c>
      <c r="FC44" s="100">
        <f t="shared" ca="1" si="101"/>
        <v>4.6383404974767402E-2</v>
      </c>
    </row>
    <row r="45" spans="2:159" ht="15.75" thickBot="1" x14ac:dyDescent="0.3">
      <c r="B45" s="32">
        <v>0.99134896273592676</v>
      </c>
      <c r="C45" s="51" t="s">
        <v>9</v>
      </c>
      <c r="D45" s="7">
        <v>0</v>
      </c>
      <c r="E45" s="92" t="s">
        <v>8</v>
      </c>
      <c r="F45" s="7">
        <v>1</v>
      </c>
      <c r="G45" s="49">
        <f t="shared" si="8"/>
        <v>0</v>
      </c>
      <c r="H45" s="37">
        <f t="shared" si="9"/>
        <v>1</v>
      </c>
      <c r="I45" s="37">
        <f t="shared" si="10"/>
        <v>0</v>
      </c>
      <c r="J45" s="50">
        <f t="shared" si="11"/>
        <v>0</v>
      </c>
      <c r="K45" s="57" t="s">
        <v>22</v>
      </c>
      <c r="L45" s="36">
        <f t="shared" si="102"/>
        <v>0</v>
      </c>
      <c r="M45" s="37">
        <f t="shared" si="12"/>
        <v>1</v>
      </c>
      <c r="N45" s="33">
        <f t="shared" si="13"/>
        <v>10</v>
      </c>
      <c r="O45" s="33">
        <f t="shared" si="14"/>
        <v>31</v>
      </c>
      <c r="P45" s="34">
        <f t="shared" si="15"/>
        <v>1</v>
      </c>
      <c r="Q45" s="62">
        <f t="shared" si="16"/>
        <v>1</v>
      </c>
      <c r="R45" s="127">
        <f t="shared" si="17"/>
        <v>0.49677419354838709</v>
      </c>
      <c r="S45" s="129">
        <f t="shared" si="18"/>
        <v>1</v>
      </c>
      <c r="V45" s="32">
        <v>0.98415093044517954</v>
      </c>
      <c r="W45" s="51" t="s">
        <v>9</v>
      </c>
      <c r="X45" s="7">
        <v>0</v>
      </c>
      <c r="Y45" s="92" t="s">
        <v>9</v>
      </c>
      <c r="Z45" s="7">
        <v>0</v>
      </c>
      <c r="AA45" s="49">
        <f t="shared" si="19"/>
        <v>0</v>
      </c>
      <c r="AB45" s="37">
        <f t="shared" si="20"/>
        <v>0</v>
      </c>
      <c r="AC45" s="37">
        <f t="shared" si="21"/>
        <v>1</v>
      </c>
      <c r="AD45" s="50">
        <f t="shared" si="22"/>
        <v>0</v>
      </c>
      <c r="AE45" s="65" t="s">
        <v>22</v>
      </c>
      <c r="AF45" s="35">
        <f t="shared" si="103"/>
        <v>0</v>
      </c>
      <c r="AG45" s="33">
        <f t="shared" si="23"/>
        <v>1</v>
      </c>
      <c r="AH45" s="33">
        <f t="shared" si="24"/>
        <v>10</v>
      </c>
      <c r="AI45" s="33">
        <f t="shared" si="25"/>
        <v>31</v>
      </c>
      <c r="AJ45" s="34">
        <f t="shared" si="26"/>
        <v>1</v>
      </c>
      <c r="AK45" s="34">
        <f t="shared" si="27"/>
        <v>1</v>
      </c>
      <c r="AL45" s="127">
        <f t="shared" si="28"/>
        <v>0.49032258064516132</v>
      </c>
      <c r="AM45" s="129">
        <f t="shared" si="29"/>
        <v>0</v>
      </c>
      <c r="AP45" s="32">
        <v>0.8608919366916602</v>
      </c>
      <c r="AQ45" s="81" t="s">
        <v>9</v>
      </c>
      <c r="AR45" s="7">
        <v>0</v>
      </c>
      <c r="AS45" s="51" t="str">
        <f t="shared" si="2"/>
        <v>N-clck</v>
      </c>
      <c r="AT45" s="7">
        <v>0</v>
      </c>
      <c r="AU45" s="4">
        <f t="shared" si="30"/>
        <v>0</v>
      </c>
      <c r="AV45" s="49">
        <f t="shared" si="31"/>
        <v>0</v>
      </c>
      <c r="AW45" s="37">
        <f t="shared" si="32"/>
        <v>1</v>
      </c>
      <c r="AX45" s="37">
        <f t="shared" si="33"/>
        <v>0</v>
      </c>
      <c r="AY45" s="50" t="s">
        <v>22</v>
      </c>
      <c r="AZ45" s="65">
        <f t="shared" si="104"/>
        <v>0</v>
      </c>
      <c r="BA45" s="8">
        <f t="shared" si="34"/>
        <v>1</v>
      </c>
      <c r="BB45" s="8">
        <f t="shared" si="35"/>
        <v>10</v>
      </c>
      <c r="BC45" s="8">
        <f t="shared" si="36"/>
        <v>31</v>
      </c>
      <c r="BD45" s="9">
        <f t="shared" si="37"/>
        <v>1</v>
      </c>
      <c r="BE45" s="9">
        <f t="shared" si="38"/>
        <v>1</v>
      </c>
      <c r="BF45" s="127">
        <f t="shared" si="39"/>
        <v>0.97741935483870968</v>
      </c>
      <c r="BG45" s="129">
        <f t="shared" si="40"/>
        <v>0</v>
      </c>
      <c r="BJ45" s="80">
        <v>0.23684219060958744</v>
      </c>
      <c r="BK45" s="81" t="s">
        <v>9</v>
      </c>
      <c r="BL45" s="7">
        <v>0</v>
      </c>
      <c r="BM45" s="92" t="str">
        <f t="shared" si="4"/>
        <v>N-clck</v>
      </c>
      <c r="BN45" s="7">
        <v>0.1</v>
      </c>
      <c r="BO45" s="49">
        <f t="shared" si="41"/>
        <v>0</v>
      </c>
      <c r="BP45" s="37">
        <f t="shared" si="42"/>
        <v>0</v>
      </c>
      <c r="BQ45" s="37">
        <f t="shared" si="43"/>
        <v>1</v>
      </c>
      <c r="BR45" s="50">
        <f t="shared" si="44"/>
        <v>0</v>
      </c>
      <c r="BS45" s="65" t="s">
        <v>22</v>
      </c>
      <c r="BT45" s="35">
        <f t="shared" si="45"/>
        <v>0</v>
      </c>
      <c r="BU45" s="33">
        <f t="shared" si="46"/>
        <v>1</v>
      </c>
      <c r="BV45" s="33">
        <f t="shared" si="47"/>
        <v>10</v>
      </c>
      <c r="BW45" s="33">
        <f t="shared" si="48"/>
        <v>31</v>
      </c>
      <c r="BX45" s="34">
        <f t="shared" si="49"/>
        <v>1</v>
      </c>
      <c r="BY45" s="34">
        <f t="shared" si="50"/>
        <v>1</v>
      </c>
      <c r="BZ45" s="127">
        <f t="shared" si="51"/>
        <v>0.97096774193548385</v>
      </c>
      <c r="CA45" s="129">
        <f t="shared" si="52"/>
        <v>1.0000000000000002E-2</v>
      </c>
      <c r="CD45" s="80">
        <v>0.36855116156745715</v>
      </c>
      <c r="CE45" s="81" t="s">
        <v>9</v>
      </c>
      <c r="CF45" s="7">
        <v>0</v>
      </c>
      <c r="CG45" s="92" t="s">
        <v>9</v>
      </c>
      <c r="CH45" s="7">
        <v>0.19462183202387118</v>
      </c>
      <c r="CI45" s="49">
        <f t="shared" si="53"/>
        <v>0</v>
      </c>
      <c r="CJ45" s="37">
        <f t="shared" si="54"/>
        <v>0</v>
      </c>
      <c r="CK45" s="37">
        <f t="shared" si="55"/>
        <v>1</v>
      </c>
      <c r="CL45" s="50">
        <f t="shared" si="56"/>
        <v>0</v>
      </c>
      <c r="CM45" s="65" t="s">
        <v>22</v>
      </c>
      <c r="CN45" s="35">
        <f t="shared" si="57"/>
        <v>0</v>
      </c>
      <c r="CO45" s="33">
        <f t="shared" si="58"/>
        <v>1</v>
      </c>
      <c r="CP45" s="33">
        <f t="shared" si="59"/>
        <v>10</v>
      </c>
      <c r="CQ45" s="33">
        <f t="shared" si="60"/>
        <v>31</v>
      </c>
      <c r="CR45" s="34">
        <f t="shared" si="61"/>
        <v>1</v>
      </c>
      <c r="CS45" s="34">
        <f t="shared" si="62"/>
        <v>1</v>
      </c>
      <c r="CT45" s="127">
        <f t="shared" si="63"/>
        <v>0.89354838709677409</v>
      </c>
      <c r="CU45" s="101">
        <f t="shared" si="64"/>
        <v>3.7877657500327927E-2</v>
      </c>
      <c r="CX45" s="80">
        <v>0.60795433644447572</v>
      </c>
      <c r="CY45" s="81" t="s">
        <v>9</v>
      </c>
      <c r="CZ45" s="7">
        <v>0</v>
      </c>
      <c r="DA45" s="92" t="str">
        <f t="shared" si="5"/>
        <v>N-clck</v>
      </c>
      <c r="DB45" s="7">
        <v>5.4727917433544992E-2</v>
      </c>
      <c r="DC45" s="49">
        <f t="shared" si="65"/>
        <v>0</v>
      </c>
      <c r="DD45" s="37">
        <f t="shared" si="66"/>
        <v>0</v>
      </c>
      <c r="DE45" s="37">
        <f t="shared" si="67"/>
        <v>1</v>
      </c>
      <c r="DF45" s="50">
        <f t="shared" si="68"/>
        <v>0</v>
      </c>
      <c r="DG45" s="65" t="s">
        <v>22</v>
      </c>
      <c r="DH45" s="35">
        <f t="shared" si="69"/>
        <v>0</v>
      </c>
      <c r="DI45" s="33">
        <f t="shared" si="70"/>
        <v>1</v>
      </c>
      <c r="DJ45" s="33">
        <f t="shared" si="71"/>
        <v>10</v>
      </c>
      <c r="DK45" s="33">
        <f t="shared" si="72"/>
        <v>31</v>
      </c>
      <c r="DL45" s="34">
        <f t="shared" si="73"/>
        <v>1</v>
      </c>
      <c r="DM45" s="34">
        <f t="shared" si="74"/>
        <v>1</v>
      </c>
      <c r="DN45" s="127">
        <f t="shared" si="75"/>
        <v>0.66129032258064513</v>
      </c>
      <c r="DO45" s="101">
        <f t="shared" si="76"/>
        <v>2.9951449466129178E-3</v>
      </c>
      <c r="DR45" s="80">
        <v>4.845574383750928E-2</v>
      </c>
      <c r="DS45" s="81" t="s">
        <v>9</v>
      </c>
      <c r="DT45" s="7">
        <v>0</v>
      </c>
      <c r="DU45" s="92" t="str">
        <f t="shared" si="6"/>
        <v>N-clck</v>
      </c>
      <c r="DV45" s="7">
        <v>0.11054647857661981</v>
      </c>
      <c r="DW45" s="49">
        <f t="shared" si="77"/>
        <v>0</v>
      </c>
      <c r="DX45" s="37">
        <f t="shared" si="78"/>
        <v>0</v>
      </c>
      <c r="DY45" s="37">
        <f t="shared" si="79"/>
        <v>1</v>
      </c>
      <c r="DZ45" s="50">
        <f t="shared" si="80"/>
        <v>0</v>
      </c>
      <c r="EA45" s="65" t="s">
        <v>22</v>
      </c>
      <c r="EB45" s="35">
        <f t="shared" si="81"/>
        <v>0</v>
      </c>
      <c r="EC45" s="33">
        <f t="shared" si="82"/>
        <v>1</v>
      </c>
      <c r="ED45" s="33">
        <f t="shared" si="83"/>
        <v>10</v>
      </c>
      <c r="EE45" s="33">
        <f t="shared" si="84"/>
        <v>31</v>
      </c>
      <c r="EF45" s="34">
        <f t="shared" si="85"/>
        <v>1</v>
      </c>
      <c r="EG45" s="34">
        <f t="shared" si="86"/>
        <v>1</v>
      </c>
      <c r="EH45" s="127">
        <f t="shared" si="87"/>
        <v>0.95806451612903221</v>
      </c>
      <c r="EI45" s="101">
        <f t="shared" si="88"/>
        <v>1.2220523925691062E-2</v>
      </c>
      <c r="EL45" s="80">
        <v>0.8608919366916602</v>
      </c>
      <c r="EM45" s="81" t="s">
        <v>9</v>
      </c>
      <c r="EN45" s="7">
        <v>0</v>
      </c>
      <c r="EO45" s="92" t="str">
        <f t="shared" ca="1" si="7"/>
        <v>N-clck</v>
      </c>
      <c r="EP45" s="7">
        <f t="shared" ca="1" si="89"/>
        <v>0.3</v>
      </c>
      <c r="EQ45" s="49">
        <f t="shared" ca="1" si="90"/>
        <v>0</v>
      </c>
      <c r="ER45" s="37">
        <f t="shared" ca="1" si="91"/>
        <v>0</v>
      </c>
      <c r="ES45" s="37">
        <f t="shared" ca="1" si="92"/>
        <v>1</v>
      </c>
      <c r="ET45" s="50">
        <f t="shared" ca="1" si="93"/>
        <v>0</v>
      </c>
      <c r="EU45" s="65" t="s">
        <v>22</v>
      </c>
      <c r="EV45" s="35">
        <f t="shared" si="94"/>
        <v>0</v>
      </c>
      <c r="EW45" s="33">
        <f t="shared" si="95"/>
        <v>1</v>
      </c>
      <c r="EX45" s="33">
        <f t="shared" si="96"/>
        <v>10</v>
      </c>
      <c r="EY45" s="33">
        <f t="shared" si="97"/>
        <v>31</v>
      </c>
      <c r="EZ45" s="34">
        <f t="shared" si="98"/>
        <v>1</v>
      </c>
      <c r="FA45" s="34">
        <f t="shared" si="99"/>
        <v>1</v>
      </c>
      <c r="FB45" s="127">
        <f t="shared" si="100"/>
        <v>0.97096774193548385</v>
      </c>
      <c r="FC45" s="101">
        <f t="shared" ca="1" si="101"/>
        <v>0.09</v>
      </c>
    </row>
    <row r="46" spans="2:159" ht="15.75" thickBot="1" x14ac:dyDescent="0.3">
      <c r="E46" s="2"/>
      <c r="F46" s="2"/>
      <c r="G46" s="3"/>
      <c r="H46" s="3"/>
      <c r="I46" s="3"/>
      <c r="J46" s="3"/>
      <c r="K46" s="53"/>
      <c r="S46" s="1"/>
      <c r="Y46" s="2"/>
      <c r="Z46" s="2"/>
      <c r="AA46" s="3"/>
      <c r="AB46" s="3"/>
      <c r="AC46" s="3"/>
      <c r="AD46" s="3"/>
      <c r="AE46" s="53"/>
      <c r="AM46" s="1"/>
      <c r="AP46" s="12"/>
      <c r="AQ46" s="2"/>
      <c r="AS46" s="2"/>
      <c r="AT46" s="3"/>
      <c r="AU46" s="3"/>
      <c r="AV46" s="3"/>
      <c r="AW46" s="3"/>
      <c r="AX46" s="3"/>
      <c r="AY46" s="53"/>
      <c r="BG46" s="1"/>
      <c r="BM46" s="2"/>
      <c r="BN46" s="2"/>
      <c r="BO46" s="3"/>
      <c r="BP46" s="3"/>
      <c r="BQ46" s="3"/>
      <c r="BR46" s="3"/>
      <c r="BS46" s="53"/>
      <c r="CA46" s="1"/>
      <c r="CB46" s="1"/>
      <c r="CC46" s="1"/>
      <c r="CG46" s="2"/>
      <c r="CH46" s="2"/>
      <c r="CI46" s="3"/>
      <c r="CJ46" s="3"/>
      <c r="CK46" s="3"/>
      <c r="CL46" s="3"/>
      <c r="CM46" s="53"/>
      <c r="CT46" s="1"/>
      <c r="CU46" s="1"/>
      <c r="CV46" s="1"/>
      <c r="CW46" s="1"/>
      <c r="DA46" s="2"/>
      <c r="DB46" s="2"/>
      <c r="DC46" s="3"/>
      <c r="DD46" s="3"/>
      <c r="DE46" s="3"/>
      <c r="DF46" s="3"/>
      <c r="DG46" s="53"/>
      <c r="DO46" s="1"/>
      <c r="DU46" s="2"/>
      <c r="DV46" s="2"/>
      <c r="DW46" s="3"/>
      <c r="DX46" s="3"/>
      <c r="DY46" s="3"/>
      <c r="DZ46" s="3"/>
      <c r="EA46" s="53"/>
      <c r="EI46" s="1"/>
      <c r="EO46" s="2"/>
      <c r="EP46" s="2"/>
      <c r="EQ46" s="3"/>
      <c r="ER46" s="3"/>
      <c r="ES46" s="3"/>
      <c r="ET46" s="3"/>
      <c r="EU46" s="53"/>
      <c r="FC46" s="1"/>
    </row>
    <row r="47" spans="2:159" ht="15.75" thickBot="1" x14ac:dyDescent="0.3">
      <c r="E47" s="2"/>
      <c r="F47" s="2"/>
      <c r="G47" s="39" t="s">
        <v>0</v>
      </c>
      <c r="H47" s="27" t="s">
        <v>1</v>
      </c>
      <c r="I47" s="27" t="s">
        <v>12</v>
      </c>
      <c r="J47" s="40" t="s">
        <v>15</v>
      </c>
      <c r="K47" s="59" t="s">
        <v>22</v>
      </c>
      <c r="N47" s="39" t="s">
        <v>8</v>
      </c>
      <c r="O47" s="27" t="s">
        <v>9</v>
      </c>
      <c r="P47" s="3"/>
      <c r="R47" s="67" t="s">
        <v>26</v>
      </c>
      <c r="S47" s="69" t="s">
        <v>27</v>
      </c>
      <c r="Y47" s="2"/>
      <c r="Z47" s="2"/>
      <c r="AA47" s="39" t="s">
        <v>0</v>
      </c>
      <c r="AB47" s="27" t="s">
        <v>1</v>
      </c>
      <c r="AC47" s="27" t="s">
        <v>12</v>
      </c>
      <c r="AD47" s="46" t="s">
        <v>15</v>
      </c>
      <c r="AE47" s="59" t="s">
        <v>22</v>
      </c>
      <c r="AF47" s="39" t="s">
        <v>0</v>
      </c>
      <c r="AG47" s="27" t="s">
        <v>1</v>
      </c>
      <c r="AH47" s="39" t="s">
        <v>8</v>
      </c>
      <c r="AI47" s="27" t="s">
        <v>9</v>
      </c>
      <c r="AJ47" s="3"/>
      <c r="AL47" s="67" t="s">
        <v>26</v>
      </c>
      <c r="AM47" s="69" t="s">
        <v>27</v>
      </c>
      <c r="AP47" s="12"/>
      <c r="AQ47" s="2"/>
      <c r="AS47" s="2"/>
      <c r="AT47" s="3"/>
      <c r="AU47" s="39" t="s">
        <v>0</v>
      </c>
      <c r="AV47" s="27" t="s">
        <v>1</v>
      </c>
      <c r="AW47" s="27" t="s">
        <v>12</v>
      </c>
      <c r="AX47" s="40" t="s">
        <v>15</v>
      </c>
      <c r="AY47" s="59" t="s">
        <v>22</v>
      </c>
      <c r="BB47" s="39" t="s">
        <v>8</v>
      </c>
      <c r="BC47" s="27" t="s">
        <v>9</v>
      </c>
      <c r="BD47" s="3"/>
      <c r="BF47" s="67" t="s">
        <v>26</v>
      </c>
      <c r="BG47" s="69" t="s">
        <v>27</v>
      </c>
      <c r="BM47" s="2"/>
      <c r="BN47" s="2"/>
      <c r="BO47" s="39" t="s">
        <v>0</v>
      </c>
      <c r="BP47" s="27" t="s">
        <v>1</v>
      </c>
      <c r="BQ47" s="27" t="s">
        <v>12</v>
      </c>
      <c r="BR47" s="40" t="s">
        <v>15</v>
      </c>
      <c r="BS47" s="59" t="s">
        <v>22</v>
      </c>
      <c r="BV47" s="39" t="s">
        <v>8</v>
      </c>
      <c r="BW47" s="27" t="s">
        <v>9</v>
      </c>
      <c r="BX47" s="3"/>
      <c r="BZ47" s="67" t="s">
        <v>26</v>
      </c>
      <c r="CA47" s="69" t="s">
        <v>27</v>
      </c>
      <c r="CB47" s="1"/>
      <c r="CC47" s="1"/>
      <c r="CG47" s="2"/>
      <c r="CH47" s="2"/>
      <c r="CI47" s="39" t="s">
        <v>0</v>
      </c>
      <c r="CJ47" s="27" t="s">
        <v>1</v>
      </c>
      <c r="CK47" s="27" t="s">
        <v>12</v>
      </c>
      <c r="CL47" s="40" t="s">
        <v>15</v>
      </c>
      <c r="CM47" s="59" t="s">
        <v>22</v>
      </c>
      <c r="CP47" s="39" t="s">
        <v>8</v>
      </c>
      <c r="CQ47" s="27" t="s">
        <v>9</v>
      </c>
      <c r="CR47" s="3"/>
      <c r="CT47" s="67" t="s">
        <v>26</v>
      </c>
      <c r="CU47" s="69" t="s">
        <v>27</v>
      </c>
      <c r="CV47" s="1"/>
      <c r="CW47" s="1"/>
      <c r="DA47" s="2"/>
      <c r="DB47" s="2"/>
      <c r="DC47" s="39" t="s">
        <v>0</v>
      </c>
      <c r="DD47" s="27" t="s">
        <v>1</v>
      </c>
      <c r="DE47" s="27" t="s">
        <v>12</v>
      </c>
      <c r="DF47" s="40" t="s">
        <v>15</v>
      </c>
      <c r="DG47" s="59" t="s">
        <v>22</v>
      </c>
      <c r="DJ47" s="39" t="s">
        <v>8</v>
      </c>
      <c r="DK47" s="27" t="s">
        <v>9</v>
      </c>
      <c r="DL47" s="3"/>
      <c r="DN47" s="67" t="s">
        <v>26</v>
      </c>
      <c r="DO47" s="69" t="s">
        <v>27</v>
      </c>
      <c r="DU47" s="2"/>
      <c r="DV47" s="2"/>
      <c r="DW47" s="39" t="s">
        <v>0</v>
      </c>
      <c r="DX47" s="27" t="s">
        <v>1</v>
      </c>
      <c r="DY47" s="27" t="s">
        <v>12</v>
      </c>
      <c r="DZ47" s="40" t="s">
        <v>15</v>
      </c>
      <c r="EA47" s="59" t="s">
        <v>22</v>
      </c>
      <c r="ED47" s="39" t="s">
        <v>8</v>
      </c>
      <c r="EE47" s="27" t="s">
        <v>9</v>
      </c>
      <c r="EF47" s="3"/>
      <c r="EH47" s="67" t="s">
        <v>26</v>
      </c>
      <c r="EI47" s="69" t="s">
        <v>27</v>
      </c>
      <c r="EO47" s="2"/>
      <c r="EP47" s="2"/>
      <c r="EQ47" s="39" t="s">
        <v>0</v>
      </c>
      <c r="ER47" s="27" t="s">
        <v>1</v>
      </c>
      <c r="ES47" s="27" t="s">
        <v>12</v>
      </c>
      <c r="ET47" s="40" t="s">
        <v>15</v>
      </c>
      <c r="EU47" s="59" t="s">
        <v>22</v>
      </c>
      <c r="EX47" s="39" t="s">
        <v>8</v>
      </c>
      <c r="EY47" s="27" t="s">
        <v>9</v>
      </c>
      <c r="EZ47" s="3"/>
      <c r="FB47" s="67" t="s">
        <v>26</v>
      </c>
      <c r="FC47" s="69" t="s">
        <v>27</v>
      </c>
    </row>
    <row r="48" spans="2:159" ht="15.75" thickBot="1" x14ac:dyDescent="0.3">
      <c r="E48" s="2"/>
      <c r="F48" s="2"/>
      <c r="G48" s="36">
        <f>SUM(G5:G45)</f>
        <v>10</v>
      </c>
      <c r="H48" s="36">
        <f t="shared" ref="H48:J48" si="105">SUM(H5:H45)</f>
        <v>31</v>
      </c>
      <c r="I48" s="36">
        <f t="shared" si="105"/>
        <v>0</v>
      </c>
      <c r="J48" s="36">
        <f t="shared" si="105"/>
        <v>0</v>
      </c>
      <c r="K48" s="55" t="s">
        <v>22</v>
      </c>
      <c r="N48" s="36">
        <f>SUM(L5:L45)</f>
        <v>10</v>
      </c>
      <c r="O48" s="37">
        <f>SUM(M5:M45)</f>
        <v>31</v>
      </c>
      <c r="P48" s="3"/>
      <c r="R48" s="77">
        <f>R45</f>
        <v>0.49677419354838709</v>
      </c>
      <c r="S48" s="78">
        <f>SQRT(AVERAGE(S5:S45))</f>
        <v>0.86953870585248227</v>
      </c>
      <c r="Y48" s="2"/>
      <c r="Z48" s="2"/>
      <c r="AA48" s="36">
        <f>SUM(AA5:AA45)</f>
        <v>5</v>
      </c>
      <c r="AB48" s="36">
        <f t="shared" ref="AB48:AD48" si="106">SUM(AB5:AB45)</f>
        <v>16</v>
      </c>
      <c r="AC48" s="36">
        <f t="shared" si="106"/>
        <v>15</v>
      </c>
      <c r="AD48" s="58">
        <f t="shared" si="106"/>
        <v>5</v>
      </c>
      <c r="AE48" s="55" t="s">
        <v>22</v>
      </c>
      <c r="AF48" s="36">
        <f>SUM(AF5:AF45)</f>
        <v>10</v>
      </c>
      <c r="AG48" s="36">
        <f t="shared" ref="AG48" si="107">SUM(AG5:AG45)</f>
        <v>31</v>
      </c>
      <c r="AH48" s="36">
        <f>SUM(AF5:AF45)</f>
        <v>10</v>
      </c>
      <c r="AI48" s="37">
        <f>SUM(AG5:AG45)</f>
        <v>31</v>
      </c>
      <c r="AJ48" s="3"/>
      <c r="AL48" s="77">
        <f>AL45</f>
        <v>0.49032258064516132</v>
      </c>
      <c r="AM48" s="78">
        <f>SQRT(AVERAGE(AM5:AM45))</f>
        <v>0.71567808542054678</v>
      </c>
      <c r="AP48" s="12"/>
      <c r="AQ48" s="2"/>
      <c r="AS48" s="2"/>
      <c r="AT48" s="3"/>
      <c r="AU48" s="36">
        <f>SUM(AU5:AU45)</f>
        <v>10</v>
      </c>
      <c r="AV48" s="36">
        <f t="shared" ref="AV48:AX48" si="108">SUM(AV5:AV45)</f>
        <v>1</v>
      </c>
      <c r="AW48" s="36">
        <f t="shared" si="108"/>
        <v>30</v>
      </c>
      <c r="AX48" s="36">
        <f t="shared" si="108"/>
        <v>0</v>
      </c>
      <c r="AY48" s="55" t="s">
        <v>22</v>
      </c>
      <c r="BB48" s="36">
        <f>SUM(AZ5:AZ45)</f>
        <v>10</v>
      </c>
      <c r="BC48" s="37">
        <f>SUM(BA5:BA45)</f>
        <v>31</v>
      </c>
      <c r="BD48" s="3"/>
      <c r="BF48" s="77">
        <f>BF45</f>
        <v>0.97741935483870968</v>
      </c>
      <c r="BG48" s="78">
        <f>SQRT(AVERAGE(BG5:BG45))</f>
        <v>0.19063437102116229</v>
      </c>
      <c r="BM48" s="2"/>
      <c r="BN48" s="2"/>
      <c r="BO48" s="36">
        <f>SUM(BO5:BO45)</f>
        <v>9</v>
      </c>
      <c r="BP48" s="36">
        <f t="shared" ref="BP48:BR48" si="109">SUM(BP5:BP45)</f>
        <v>2</v>
      </c>
      <c r="BQ48" s="36">
        <f t="shared" si="109"/>
        <v>29</v>
      </c>
      <c r="BR48" s="36">
        <f t="shared" si="109"/>
        <v>1</v>
      </c>
      <c r="BS48" s="55" t="s">
        <v>22</v>
      </c>
      <c r="BV48" s="36">
        <f>SUM(BT5:BT45)</f>
        <v>10</v>
      </c>
      <c r="BW48" s="37">
        <f>SUM(BU5:BU45)</f>
        <v>31</v>
      </c>
      <c r="BX48" s="3"/>
      <c r="BZ48" s="77">
        <f>BZ45</f>
        <v>0.97096774193548385</v>
      </c>
      <c r="CA48" s="78">
        <f>SQRT(AVERAGE(CA5:CA45))</f>
        <v>0.35885998356584425</v>
      </c>
      <c r="CB48" s="1"/>
      <c r="CC48" s="1"/>
      <c r="CG48" s="2"/>
      <c r="CH48" s="2"/>
      <c r="CI48" s="36">
        <f>SUM(CI5:CI45)</f>
        <v>8</v>
      </c>
      <c r="CJ48" s="36">
        <f t="shared" ref="CJ48:CL48" si="110">SUM(CJ5:CJ45)</f>
        <v>4</v>
      </c>
      <c r="CK48" s="36">
        <f t="shared" si="110"/>
        <v>27</v>
      </c>
      <c r="CL48" s="36">
        <f t="shared" si="110"/>
        <v>2</v>
      </c>
      <c r="CM48" s="55" t="s">
        <v>22</v>
      </c>
      <c r="CP48" s="36">
        <f>SUM(CN5:CN45)</f>
        <v>10</v>
      </c>
      <c r="CQ48" s="37">
        <f>SUM(CO5:CO45)</f>
        <v>31</v>
      </c>
      <c r="CR48" s="3"/>
      <c r="CT48" s="77">
        <f>CT45</f>
        <v>0.89354838709677409</v>
      </c>
      <c r="CU48" s="78">
        <f>SQRT(AVERAGE(CU5:CU45))</f>
        <v>0.40262897765089284</v>
      </c>
      <c r="CV48" s="1"/>
      <c r="CW48" s="1"/>
      <c r="DA48" s="2"/>
      <c r="DB48" s="2"/>
      <c r="DC48" s="36">
        <f>SUM(DC5:DC45)</f>
        <v>8</v>
      </c>
      <c r="DD48" s="36">
        <f t="shared" ref="DD48:DF48" si="111">SUM(DD5:DD45)</f>
        <v>13</v>
      </c>
      <c r="DE48" s="36">
        <f t="shared" si="111"/>
        <v>18</v>
      </c>
      <c r="DF48" s="36">
        <f t="shared" si="111"/>
        <v>2</v>
      </c>
      <c r="DG48" s="55" t="s">
        <v>22</v>
      </c>
      <c r="DJ48" s="36">
        <f>SUM(DH5:DH45)</f>
        <v>10</v>
      </c>
      <c r="DK48" s="37">
        <f>SUM(DI5:DI45)</f>
        <v>31</v>
      </c>
      <c r="DL48" s="3"/>
      <c r="DN48" s="77">
        <f>DN45</f>
        <v>0.66129032258064513</v>
      </c>
      <c r="DO48" s="78">
        <f>SQRT(AVERAGE(DO5:DO45))</f>
        <v>0.53080972354916933</v>
      </c>
      <c r="DU48" s="2"/>
      <c r="DV48" s="2"/>
      <c r="DW48" s="36">
        <f>SUM(DW5:DW45)</f>
        <v>10</v>
      </c>
      <c r="DX48" s="36">
        <f t="shared" ref="DX48:DZ48" si="112">SUM(DX5:DX45)</f>
        <v>6</v>
      </c>
      <c r="DY48" s="36">
        <f t="shared" si="112"/>
        <v>25</v>
      </c>
      <c r="DZ48" s="36">
        <f t="shared" si="112"/>
        <v>0</v>
      </c>
      <c r="EA48" s="55" t="s">
        <v>22</v>
      </c>
      <c r="ED48" s="36">
        <f>SUM(EB5:EB45)</f>
        <v>10</v>
      </c>
      <c r="EE48" s="37">
        <f>SUM(EC5:EC45)</f>
        <v>31</v>
      </c>
      <c r="EF48" s="3"/>
      <c r="EH48" s="77">
        <f>EH45</f>
        <v>0.95806451612903221</v>
      </c>
      <c r="EI48" s="78">
        <f>SQRT(AVERAGE(EI5:EI45))</f>
        <v>0.38372287198888322</v>
      </c>
      <c r="EO48" s="2"/>
      <c r="EP48" s="2"/>
      <c r="EQ48" s="36">
        <f ca="1">SUM(EQ5:EQ45)</f>
        <v>8</v>
      </c>
      <c r="ER48" s="36">
        <f t="shared" ref="ER48:ET48" ca="1" si="113">SUM(ER5:ER45)</f>
        <v>11</v>
      </c>
      <c r="ES48" s="36">
        <f t="shared" ca="1" si="113"/>
        <v>20</v>
      </c>
      <c r="ET48" s="36">
        <f t="shared" ca="1" si="113"/>
        <v>2</v>
      </c>
      <c r="EU48" s="55" t="s">
        <v>22</v>
      </c>
      <c r="EX48" s="36">
        <f>SUM(EV5:EV45)</f>
        <v>10</v>
      </c>
      <c r="EY48" s="37">
        <f>SUM(EW5:EW45)</f>
        <v>31</v>
      </c>
      <c r="EZ48" s="3"/>
      <c r="FB48" s="77">
        <f>FB45</f>
        <v>0.97096774193548385</v>
      </c>
      <c r="FC48" s="78">
        <f ca="1">SQRT(AVERAGE(FC5:FC45))</f>
        <v>0.47510603152257913</v>
      </c>
    </row>
    <row r="49" spans="7:150" ht="15.75" thickBot="1" x14ac:dyDescent="0.3">
      <c r="G49" s="39" t="s">
        <v>2</v>
      </c>
      <c r="H49" s="27" t="s">
        <v>3</v>
      </c>
      <c r="I49" s="27" t="s">
        <v>16</v>
      </c>
      <c r="J49" s="40" t="s">
        <v>17</v>
      </c>
      <c r="K49" s="19"/>
      <c r="AA49" s="39" t="s">
        <v>2</v>
      </c>
      <c r="AB49" s="27" t="s">
        <v>3</v>
      </c>
      <c r="AC49" s="27" t="s">
        <v>16</v>
      </c>
      <c r="AD49" s="40" t="s">
        <v>17</v>
      </c>
      <c r="AE49"/>
      <c r="AU49" s="39" t="s">
        <v>2</v>
      </c>
      <c r="AV49" s="27" t="s">
        <v>3</v>
      </c>
      <c r="AW49" s="27" t="s">
        <v>16</v>
      </c>
      <c r="AX49" s="40" t="s">
        <v>17</v>
      </c>
      <c r="AY49"/>
      <c r="BD49" s="3"/>
      <c r="BO49" s="39" t="s">
        <v>2</v>
      </c>
      <c r="BP49" s="27" t="s">
        <v>3</v>
      </c>
      <c r="BQ49" s="27" t="s">
        <v>16</v>
      </c>
      <c r="BR49" s="40" t="s">
        <v>17</v>
      </c>
      <c r="BS49"/>
      <c r="CI49" s="39" t="s">
        <v>2</v>
      </c>
      <c r="CJ49" s="27" t="s">
        <v>3</v>
      </c>
      <c r="CK49" s="27" t="s">
        <v>16</v>
      </c>
      <c r="CL49" s="40" t="s">
        <v>17</v>
      </c>
      <c r="CM49"/>
      <c r="DC49" s="39" t="s">
        <v>2</v>
      </c>
      <c r="DD49" s="27" t="s">
        <v>3</v>
      </c>
      <c r="DE49" s="27" t="s">
        <v>16</v>
      </c>
      <c r="DF49" s="40" t="s">
        <v>17</v>
      </c>
      <c r="DG49"/>
      <c r="DW49" s="39" t="s">
        <v>2</v>
      </c>
      <c r="DX49" s="27" t="s">
        <v>3</v>
      </c>
      <c r="DY49" s="27" t="s">
        <v>16</v>
      </c>
      <c r="DZ49" s="40" t="s">
        <v>17</v>
      </c>
      <c r="EQ49" s="39" t="s">
        <v>2</v>
      </c>
      <c r="ER49" s="27" t="s">
        <v>3</v>
      </c>
      <c r="ES49" s="27" t="s">
        <v>16</v>
      </c>
      <c r="ET49" s="40" t="s">
        <v>17</v>
      </c>
    </row>
    <row r="50" spans="7:150" ht="15.75" thickBot="1" x14ac:dyDescent="0.3">
      <c r="G50" s="41">
        <f>G48/(G48+J48)</f>
        <v>1</v>
      </c>
      <c r="H50" s="42">
        <f>H48/(H48+I48)</f>
        <v>1</v>
      </c>
      <c r="I50" s="42">
        <f>I48/(I48+H48)</f>
        <v>0</v>
      </c>
      <c r="J50" s="43">
        <f>J48/(J48+G48)</f>
        <v>0</v>
      </c>
      <c r="K50" s="17"/>
      <c r="AA50" s="41">
        <f>AA48/(AA48+AD48)</f>
        <v>0.5</v>
      </c>
      <c r="AB50" s="42">
        <f>AB48/(AB48+AC48)</f>
        <v>0.5161290322580645</v>
      </c>
      <c r="AC50" s="42">
        <f>AC48/(AC48+AB48)</f>
        <v>0.4838709677419355</v>
      </c>
      <c r="AD50" s="43">
        <f>AD48/(AD48+AA48)</f>
        <v>0.5</v>
      </c>
      <c r="AE50"/>
      <c r="AU50" s="41">
        <f>AU48/(AU48+AX48)</f>
        <v>1</v>
      </c>
      <c r="AV50" s="42">
        <f>AV48/(AV48+AW48)</f>
        <v>3.2258064516129031E-2</v>
      </c>
      <c r="AW50" s="42">
        <f>AW48/(AW48+AV48)</f>
        <v>0.967741935483871</v>
      </c>
      <c r="AX50" s="43">
        <f>AX48/(AX48+AU48)</f>
        <v>0</v>
      </c>
      <c r="AY50"/>
      <c r="BD50" s="3"/>
      <c r="BO50" s="41">
        <f>BO48/(BO48+BR48)</f>
        <v>0.9</v>
      </c>
      <c r="BP50" s="42">
        <f>BP48/(BP48+BQ48)</f>
        <v>6.4516129032258063E-2</v>
      </c>
      <c r="BQ50" s="42">
        <f>BQ48/(BQ48+BP48)</f>
        <v>0.93548387096774188</v>
      </c>
      <c r="BR50" s="43">
        <f>BR48/(BR48+BO48)</f>
        <v>0.1</v>
      </c>
      <c r="BS50"/>
      <c r="CI50" s="41">
        <f>CI48/(CI48+CL48)</f>
        <v>0.8</v>
      </c>
      <c r="CJ50" s="42">
        <f>CJ48/(CJ48+CK48)</f>
        <v>0.12903225806451613</v>
      </c>
      <c r="CK50" s="42">
        <f>CK48/(CK48+CJ48)</f>
        <v>0.87096774193548387</v>
      </c>
      <c r="CL50" s="43">
        <f>CL48/(CL48+CI48)</f>
        <v>0.2</v>
      </c>
      <c r="CM50"/>
      <c r="DC50" s="41">
        <f>DC48/(DC48+DF48)</f>
        <v>0.8</v>
      </c>
      <c r="DD50" s="42">
        <f>DD48/(DD48+DE48)</f>
        <v>0.41935483870967744</v>
      </c>
      <c r="DE50" s="42">
        <f>DE48/(DE48+DD48)</f>
        <v>0.58064516129032262</v>
      </c>
      <c r="DF50" s="43">
        <f>DF48/(DF48+DC48)</f>
        <v>0.2</v>
      </c>
      <c r="DG50"/>
      <c r="DW50" s="41">
        <f>DW48/(DW48+DZ48)</f>
        <v>1</v>
      </c>
      <c r="DX50" s="42">
        <f>DX48/(DX48+DY48)</f>
        <v>0.19354838709677419</v>
      </c>
      <c r="DY50" s="42">
        <f>DY48/(DY48+DX48)</f>
        <v>0.80645161290322576</v>
      </c>
      <c r="DZ50" s="43">
        <f>DZ48/(DZ48+DW48)</f>
        <v>0</v>
      </c>
      <c r="EQ50" s="41">
        <f ca="1">EQ48/(EQ48+ET48)</f>
        <v>0.8</v>
      </c>
      <c r="ER50" s="42">
        <f ca="1">ER48/(ER48+ES48)</f>
        <v>0.35483870967741937</v>
      </c>
      <c r="ES50" s="42">
        <f ca="1">ES48/(ES48+ER48)</f>
        <v>0.64516129032258063</v>
      </c>
      <c r="ET50" s="43">
        <f ca="1">ET48/(ET48+EQ48)</f>
        <v>0.2</v>
      </c>
    </row>
    <row r="51" spans="7:150" x14ac:dyDescent="0.25">
      <c r="AA51"/>
      <c r="BD51" s="3"/>
    </row>
    <row r="52" spans="7:150" x14ac:dyDescent="0.25">
      <c r="AA52"/>
      <c r="BD52" s="3"/>
    </row>
    <row r="53" spans="7:150" x14ac:dyDescent="0.25">
      <c r="AA53"/>
    </row>
    <row r="54" spans="7:150" x14ac:dyDescent="0.25">
      <c r="AA54"/>
    </row>
    <row r="55" spans="7:150" x14ac:dyDescent="0.25">
      <c r="AA55"/>
    </row>
    <row r="56" spans="7:150" x14ac:dyDescent="0.25">
      <c r="AA56"/>
    </row>
    <row r="57" spans="7:150" x14ac:dyDescent="0.25">
      <c r="AA57"/>
    </row>
    <row r="58" spans="7:150" x14ac:dyDescent="0.25">
      <c r="AA58"/>
    </row>
    <row r="59" spans="7:150" x14ac:dyDescent="0.25">
      <c r="AA59"/>
    </row>
    <row r="60" spans="7:150" x14ac:dyDescent="0.25">
      <c r="AA60"/>
    </row>
    <row r="61" spans="7:150" x14ac:dyDescent="0.25">
      <c r="AA61"/>
    </row>
    <row r="62" spans="7:150" x14ac:dyDescent="0.25">
      <c r="AA62"/>
    </row>
    <row r="63" spans="7:150" x14ac:dyDescent="0.25">
      <c r="AA63"/>
    </row>
    <row r="64" spans="7:150" x14ac:dyDescent="0.25">
      <c r="AA64"/>
    </row>
    <row r="65" spans="27:27" x14ac:dyDescent="0.25">
      <c r="AA65"/>
    </row>
    <row r="66" spans="27:27" x14ac:dyDescent="0.25">
      <c r="AA66"/>
    </row>
    <row r="67" spans="27:27" x14ac:dyDescent="0.25">
      <c r="AA67"/>
    </row>
    <row r="68" spans="27:27" x14ac:dyDescent="0.25">
      <c r="AA68"/>
    </row>
    <row r="69" spans="27:27" x14ac:dyDescent="0.25">
      <c r="AA69"/>
    </row>
    <row r="70" spans="27:27" x14ac:dyDescent="0.25">
      <c r="AA70"/>
    </row>
    <row r="71" spans="27:27" x14ac:dyDescent="0.25">
      <c r="AA71"/>
    </row>
  </sheetData>
  <sortState ref="DN52:DO55">
    <sortCondition ref="DN52"/>
  </sortState>
  <mergeCells count="24">
    <mergeCell ref="C4:D4"/>
    <mergeCell ref="W4:X4"/>
    <mergeCell ref="AQ4:AR4"/>
    <mergeCell ref="DH3:DN3"/>
    <mergeCell ref="BK4:BL4"/>
    <mergeCell ref="CE4:CF4"/>
    <mergeCell ref="Y4:Z4"/>
    <mergeCell ref="E4:F4"/>
    <mergeCell ref="CG4:CH4"/>
    <mergeCell ref="L3:R3"/>
    <mergeCell ref="AF3:AL3"/>
    <mergeCell ref="AZ3:BF3"/>
    <mergeCell ref="BT3:BZ3"/>
    <mergeCell ref="EV3:FB3"/>
    <mergeCell ref="EM4:EN4"/>
    <mergeCell ref="EO4:EP4"/>
    <mergeCell ref="DU4:DV4"/>
    <mergeCell ref="DA4:DB4"/>
    <mergeCell ref="BM4:BN4"/>
    <mergeCell ref="AS4:AT4"/>
    <mergeCell ref="EB3:EH3"/>
    <mergeCell ref="CY4:CZ4"/>
    <mergeCell ref="DS4:DT4"/>
    <mergeCell ref="CN3:CT3"/>
  </mergeCells>
  <conditionalFormatting sqref="BM5">
    <cfRule type="cellIs" dxfId="283" priority="244" operator="equal">
      <formula>"CLCK"</formula>
    </cfRule>
  </conditionalFormatting>
  <conditionalFormatting sqref="BM5:BM45">
    <cfRule type="cellIs" dxfId="282" priority="240" operator="equal">
      <formula>"CLCK"</formula>
    </cfRule>
    <cfRule type="cellIs" dxfId="281" priority="241" operator="equal">
      <formula>"N-clck"</formula>
    </cfRule>
    <cfRule type="cellIs" dxfId="280" priority="242" operator="equal">
      <formula>"N-clck"</formula>
    </cfRule>
    <cfRule type="cellIs" dxfId="279" priority="243" operator="equal">
      <formula>"CLCK"</formula>
    </cfRule>
  </conditionalFormatting>
  <conditionalFormatting sqref="BK5">
    <cfRule type="cellIs" dxfId="278" priority="239" operator="equal">
      <formula>"CLCK"</formula>
    </cfRule>
  </conditionalFormatting>
  <conditionalFormatting sqref="BK5:BK45">
    <cfRule type="cellIs" dxfId="277" priority="235" operator="equal">
      <formula>"CLCK"</formula>
    </cfRule>
    <cfRule type="cellIs" dxfId="276" priority="236" operator="equal">
      <formula>"N-clck"</formula>
    </cfRule>
    <cfRule type="cellIs" dxfId="275" priority="237" operator="equal">
      <formula>"N-clck"</formula>
    </cfRule>
    <cfRule type="cellIs" dxfId="274" priority="238" operator="equal">
      <formula>"CLCK"</formula>
    </cfRule>
  </conditionalFormatting>
  <conditionalFormatting sqref="E5:E45">
    <cfRule type="cellIs" dxfId="273" priority="234" operator="equal">
      <formula>"CLCK"</formula>
    </cfRule>
  </conditionalFormatting>
  <conditionalFormatting sqref="E5:E45">
    <cfRule type="cellIs" dxfId="272" priority="230" operator="equal">
      <formula>"CLCK"</formula>
    </cfRule>
    <cfRule type="cellIs" dxfId="271" priority="231" operator="equal">
      <formula>"N-clck"</formula>
    </cfRule>
    <cfRule type="cellIs" dxfId="270" priority="232" operator="equal">
      <formula>"N-clck"</formula>
    </cfRule>
    <cfRule type="cellIs" dxfId="269" priority="233" operator="equal">
      <formula>"CLCK"</formula>
    </cfRule>
  </conditionalFormatting>
  <conditionalFormatting sqref="C5">
    <cfRule type="cellIs" dxfId="268" priority="229" operator="equal">
      <formula>"CLCK"</formula>
    </cfRule>
  </conditionalFormatting>
  <conditionalFormatting sqref="C5:C45">
    <cfRule type="cellIs" dxfId="267" priority="225" operator="equal">
      <formula>"CLCK"</formula>
    </cfRule>
    <cfRule type="cellIs" dxfId="266" priority="226" operator="equal">
      <formula>"N-clck"</formula>
    </cfRule>
    <cfRule type="cellIs" dxfId="265" priority="227" operator="equal">
      <formula>"N-clck"</formula>
    </cfRule>
    <cfRule type="cellIs" dxfId="264" priority="228" operator="equal">
      <formula>"CLCK"</formula>
    </cfRule>
  </conditionalFormatting>
  <conditionalFormatting sqref="Y5">
    <cfRule type="cellIs" dxfId="263" priority="224" operator="equal">
      <formula>"CLCK"</formula>
    </cfRule>
  </conditionalFormatting>
  <conditionalFormatting sqref="Y5">
    <cfRule type="cellIs" dxfId="262" priority="220" operator="equal">
      <formula>"CLCK"</formula>
    </cfRule>
    <cfRule type="cellIs" dxfId="261" priority="221" operator="equal">
      <formula>"N-clck"</formula>
    </cfRule>
    <cfRule type="cellIs" dxfId="260" priority="222" operator="equal">
      <formula>"N-clck"</formula>
    </cfRule>
    <cfRule type="cellIs" dxfId="259" priority="223" operator="equal">
      <formula>"CLCK"</formula>
    </cfRule>
  </conditionalFormatting>
  <conditionalFormatting sqref="W5">
    <cfRule type="cellIs" dxfId="258" priority="219" operator="equal">
      <formula>"CLCK"</formula>
    </cfRule>
  </conditionalFormatting>
  <conditionalFormatting sqref="W5:W45">
    <cfRule type="cellIs" dxfId="257" priority="215" operator="equal">
      <formula>"CLCK"</formula>
    </cfRule>
    <cfRule type="cellIs" dxfId="256" priority="216" operator="equal">
      <formula>"N-clck"</formula>
    </cfRule>
    <cfRule type="cellIs" dxfId="255" priority="217" operator="equal">
      <formula>"N-clck"</formula>
    </cfRule>
    <cfRule type="cellIs" dxfId="254" priority="218" operator="equal">
      <formula>"CLCK"</formula>
    </cfRule>
  </conditionalFormatting>
  <conditionalFormatting sqref="Y6">
    <cfRule type="cellIs" dxfId="253" priority="211" operator="equal">
      <formula>"CLCK"</formula>
    </cfRule>
    <cfRule type="cellIs" dxfId="252" priority="212" operator="equal">
      <formula>"N-clck"</formula>
    </cfRule>
    <cfRule type="cellIs" dxfId="251" priority="213" operator="equal">
      <formula>"N-clck"</formula>
    </cfRule>
    <cfRule type="cellIs" dxfId="250" priority="214" operator="equal">
      <formula>"CLCK"</formula>
    </cfRule>
  </conditionalFormatting>
  <conditionalFormatting sqref="Y45">
    <cfRule type="cellIs" dxfId="249" priority="148" operator="equal">
      <formula>"CLCK"</formula>
    </cfRule>
    <cfRule type="cellIs" dxfId="248" priority="149" operator="equal">
      <formula>"N-clck"</formula>
    </cfRule>
    <cfRule type="cellIs" dxfId="247" priority="150" operator="equal">
      <formula>"N-clck"</formula>
    </cfRule>
    <cfRule type="cellIs" dxfId="246" priority="151" operator="equal">
      <formula>"CLCK"</formula>
    </cfRule>
  </conditionalFormatting>
  <conditionalFormatting sqref="Y7">
    <cfRule type="cellIs" dxfId="245" priority="188" operator="equal">
      <formula>"CLCK"</formula>
    </cfRule>
  </conditionalFormatting>
  <conditionalFormatting sqref="Y7">
    <cfRule type="cellIs" dxfId="244" priority="184" operator="equal">
      <formula>"CLCK"</formula>
    </cfRule>
    <cfRule type="cellIs" dxfId="243" priority="185" operator="equal">
      <formula>"N-clck"</formula>
    </cfRule>
    <cfRule type="cellIs" dxfId="242" priority="186" operator="equal">
      <formula>"N-clck"</formula>
    </cfRule>
    <cfRule type="cellIs" dxfId="241" priority="187" operator="equal">
      <formula>"CLCK"</formula>
    </cfRule>
  </conditionalFormatting>
  <conditionalFormatting sqref="Y8">
    <cfRule type="cellIs" dxfId="240" priority="180" operator="equal">
      <formula>"CLCK"</formula>
    </cfRule>
    <cfRule type="cellIs" dxfId="239" priority="181" operator="equal">
      <formula>"N-clck"</formula>
    </cfRule>
    <cfRule type="cellIs" dxfId="238" priority="182" operator="equal">
      <formula>"N-clck"</formula>
    </cfRule>
    <cfRule type="cellIs" dxfId="237" priority="183" operator="equal">
      <formula>"CLCK"</formula>
    </cfRule>
  </conditionalFormatting>
  <conditionalFormatting sqref="Y9 Y11 Y13 Y15 Y17 Y19 Y21 Y23 Y25">
    <cfRule type="cellIs" dxfId="236" priority="179" operator="equal">
      <formula>"CLCK"</formula>
    </cfRule>
  </conditionalFormatting>
  <conditionalFormatting sqref="Y9 Y11 Y13 Y15 Y17 Y19 Y21 Y23 Y25">
    <cfRule type="cellIs" dxfId="235" priority="175" operator="equal">
      <formula>"CLCK"</formula>
    </cfRule>
    <cfRule type="cellIs" dxfId="234" priority="176" operator="equal">
      <formula>"N-clck"</formula>
    </cfRule>
    <cfRule type="cellIs" dxfId="233" priority="177" operator="equal">
      <formula>"N-clck"</formula>
    </cfRule>
    <cfRule type="cellIs" dxfId="232" priority="178" operator="equal">
      <formula>"CLCK"</formula>
    </cfRule>
  </conditionalFormatting>
  <conditionalFormatting sqref="Y10 Y12 Y14 Y16 Y18 Y20 Y22 Y24 Y26">
    <cfRule type="cellIs" dxfId="231" priority="171" operator="equal">
      <formula>"CLCK"</formula>
    </cfRule>
    <cfRule type="cellIs" dxfId="230" priority="172" operator="equal">
      <formula>"N-clck"</formula>
    </cfRule>
    <cfRule type="cellIs" dxfId="229" priority="173" operator="equal">
      <formula>"N-clck"</formula>
    </cfRule>
    <cfRule type="cellIs" dxfId="228" priority="174" operator="equal">
      <formula>"CLCK"</formula>
    </cfRule>
  </conditionalFormatting>
  <conditionalFormatting sqref="Y27 Y29 Y31 Y33 Y35 Y37 Y39 Y41">
    <cfRule type="cellIs" dxfId="227" priority="170" operator="equal">
      <formula>"CLCK"</formula>
    </cfRule>
  </conditionalFormatting>
  <conditionalFormatting sqref="Y27 Y29 Y31 Y33 Y35 Y37 Y39 Y41">
    <cfRule type="cellIs" dxfId="226" priority="166" operator="equal">
      <formula>"CLCK"</formula>
    </cfRule>
    <cfRule type="cellIs" dxfId="225" priority="167" operator="equal">
      <formula>"N-clck"</formula>
    </cfRule>
    <cfRule type="cellIs" dxfId="224" priority="168" operator="equal">
      <formula>"N-clck"</formula>
    </cfRule>
    <cfRule type="cellIs" dxfId="223" priority="169" operator="equal">
      <formula>"CLCK"</formula>
    </cfRule>
  </conditionalFormatting>
  <conditionalFormatting sqref="Y28 Y30 Y32 Y34 Y36 Y38 Y40 Y42">
    <cfRule type="cellIs" dxfId="222" priority="162" operator="equal">
      <formula>"CLCK"</formula>
    </cfRule>
    <cfRule type="cellIs" dxfId="221" priority="163" operator="equal">
      <formula>"N-clck"</formula>
    </cfRule>
    <cfRule type="cellIs" dxfId="220" priority="164" operator="equal">
      <formula>"N-clck"</formula>
    </cfRule>
    <cfRule type="cellIs" dxfId="219" priority="165" operator="equal">
      <formula>"CLCK"</formula>
    </cfRule>
  </conditionalFormatting>
  <conditionalFormatting sqref="Y43">
    <cfRule type="cellIs" dxfId="218" priority="161" operator="equal">
      <formula>"CLCK"</formula>
    </cfRule>
  </conditionalFormatting>
  <conditionalFormatting sqref="Y43">
    <cfRule type="cellIs" dxfId="217" priority="157" operator="equal">
      <formula>"CLCK"</formula>
    </cfRule>
    <cfRule type="cellIs" dxfId="216" priority="158" operator="equal">
      <formula>"N-clck"</formula>
    </cfRule>
    <cfRule type="cellIs" dxfId="215" priority="159" operator="equal">
      <formula>"N-clck"</formula>
    </cfRule>
    <cfRule type="cellIs" dxfId="214" priority="160" operator="equal">
      <formula>"CLCK"</formula>
    </cfRule>
  </conditionalFormatting>
  <conditionalFormatting sqref="Y44">
    <cfRule type="cellIs" dxfId="213" priority="153" operator="equal">
      <formula>"CLCK"</formula>
    </cfRule>
    <cfRule type="cellIs" dxfId="212" priority="154" operator="equal">
      <formula>"N-clck"</formula>
    </cfRule>
    <cfRule type="cellIs" dxfId="211" priority="155" operator="equal">
      <formula>"N-clck"</formula>
    </cfRule>
    <cfRule type="cellIs" dxfId="210" priority="156" operator="equal">
      <formula>"CLCK"</formula>
    </cfRule>
  </conditionalFormatting>
  <conditionalFormatting sqref="Y45">
    <cfRule type="cellIs" dxfId="209" priority="152" operator="equal">
      <formula>"CLCK"</formula>
    </cfRule>
  </conditionalFormatting>
  <conditionalFormatting sqref="AS5">
    <cfRule type="cellIs" dxfId="208" priority="147" operator="equal">
      <formula>"CLCK"</formula>
    </cfRule>
  </conditionalFormatting>
  <conditionalFormatting sqref="AS5">
    <cfRule type="cellIs" dxfId="207" priority="143" operator="equal">
      <formula>"CLCK"</formula>
    </cfRule>
    <cfRule type="cellIs" dxfId="206" priority="144" operator="equal">
      <formula>"N-clck"</formula>
    </cfRule>
    <cfRule type="cellIs" dxfId="205" priority="145" operator="equal">
      <formula>"N-clck"</formula>
    </cfRule>
    <cfRule type="cellIs" dxfId="204" priority="146" operator="equal">
      <formula>"CLCK"</formula>
    </cfRule>
  </conditionalFormatting>
  <conditionalFormatting sqref="AQ5">
    <cfRule type="cellIs" dxfId="203" priority="142" operator="equal">
      <formula>"CLCK"</formula>
    </cfRule>
  </conditionalFormatting>
  <conditionalFormatting sqref="AQ5:AQ45">
    <cfRule type="cellIs" dxfId="202" priority="138" operator="equal">
      <formula>"CLCK"</formula>
    </cfRule>
    <cfRule type="cellIs" dxfId="201" priority="139" operator="equal">
      <formula>"N-clck"</formula>
    </cfRule>
    <cfRule type="cellIs" dxfId="200" priority="140" operator="equal">
      <formula>"N-clck"</formula>
    </cfRule>
    <cfRule type="cellIs" dxfId="199" priority="141" operator="equal">
      <formula>"CLCK"</formula>
    </cfRule>
  </conditionalFormatting>
  <conditionalFormatting sqref="AS6">
    <cfRule type="cellIs" dxfId="198" priority="134" operator="equal">
      <formula>"CLCK"</formula>
    </cfRule>
    <cfRule type="cellIs" dxfId="197" priority="135" operator="equal">
      <formula>"N-clck"</formula>
    </cfRule>
    <cfRule type="cellIs" dxfId="196" priority="136" operator="equal">
      <formula>"N-clck"</formula>
    </cfRule>
    <cfRule type="cellIs" dxfId="195" priority="137" operator="equal">
      <formula>"CLCK"</formula>
    </cfRule>
  </conditionalFormatting>
  <conditionalFormatting sqref="AS45">
    <cfRule type="cellIs" dxfId="194" priority="93" operator="equal">
      <formula>"CLCK"</formula>
    </cfRule>
    <cfRule type="cellIs" dxfId="193" priority="94" operator="equal">
      <formula>"N-clck"</formula>
    </cfRule>
    <cfRule type="cellIs" dxfId="192" priority="95" operator="equal">
      <formula>"N-clck"</formula>
    </cfRule>
    <cfRule type="cellIs" dxfId="191" priority="96" operator="equal">
      <formula>"CLCK"</formula>
    </cfRule>
  </conditionalFormatting>
  <conditionalFormatting sqref="AS7">
    <cfRule type="cellIs" dxfId="190" priority="133" operator="equal">
      <formula>"CLCK"</formula>
    </cfRule>
  </conditionalFormatting>
  <conditionalFormatting sqref="AS7">
    <cfRule type="cellIs" dxfId="189" priority="129" operator="equal">
      <formula>"CLCK"</formula>
    </cfRule>
    <cfRule type="cellIs" dxfId="188" priority="130" operator="equal">
      <formula>"N-clck"</formula>
    </cfRule>
    <cfRule type="cellIs" dxfId="187" priority="131" operator="equal">
      <formula>"N-clck"</formula>
    </cfRule>
    <cfRule type="cellIs" dxfId="186" priority="132" operator="equal">
      <formula>"CLCK"</formula>
    </cfRule>
  </conditionalFormatting>
  <conditionalFormatting sqref="AS8">
    <cfRule type="cellIs" dxfId="185" priority="125" operator="equal">
      <formula>"CLCK"</formula>
    </cfRule>
    <cfRule type="cellIs" dxfId="184" priority="126" operator="equal">
      <formula>"N-clck"</formula>
    </cfRule>
    <cfRule type="cellIs" dxfId="183" priority="127" operator="equal">
      <formula>"N-clck"</formula>
    </cfRule>
    <cfRule type="cellIs" dxfId="182" priority="128" operator="equal">
      <formula>"CLCK"</formula>
    </cfRule>
  </conditionalFormatting>
  <conditionalFormatting sqref="AS9 AS11 AS13 AS15 AS17 AS19 AS21 AS23 AS25">
    <cfRule type="cellIs" dxfId="181" priority="124" operator="equal">
      <formula>"CLCK"</formula>
    </cfRule>
  </conditionalFormatting>
  <conditionalFormatting sqref="AS9 AS11 AS13 AS15 AS17 AS19 AS21 AS23 AS25">
    <cfRule type="cellIs" dxfId="180" priority="120" operator="equal">
      <formula>"CLCK"</formula>
    </cfRule>
    <cfRule type="cellIs" dxfId="179" priority="121" operator="equal">
      <formula>"N-clck"</formula>
    </cfRule>
    <cfRule type="cellIs" dxfId="178" priority="122" operator="equal">
      <formula>"N-clck"</formula>
    </cfRule>
    <cfRule type="cellIs" dxfId="177" priority="123" operator="equal">
      <formula>"CLCK"</formula>
    </cfRule>
  </conditionalFormatting>
  <conditionalFormatting sqref="AS10 AS12 AS14 AS16 AS18 AS20 AS22 AS24 AS26">
    <cfRule type="cellIs" dxfId="176" priority="116" operator="equal">
      <formula>"CLCK"</formula>
    </cfRule>
    <cfRule type="cellIs" dxfId="175" priority="117" operator="equal">
      <formula>"N-clck"</formula>
    </cfRule>
    <cfRule type="cellIs" dxfId="174" priority="118" operator="equal">
      <formula>"N-clck"</formula>
    </cfRule>
    <cfRule type="cellIs" dxfId="173" priority="119" operator="equal">
      <formula>"CLCK"</formula>
    </cfRule>
  </conditionalFormatting>
  <conditionalFormatting sqref="AS27 AS29 AS31 AS33 AS35 AS37 AS39 AS41">
    <cfRule type="cellIs" dxfId="172" priority="115" operator="equal">
      <formula>"CLCK"</formula>
    </cfRule>
  </conditionalFormatting>
  <conditionalFormatting sqref="AS27 AS29 AS31 AS33 AS35 AS37 AS39 AS41">
    <cfRule type="cellIs" dxfId="171" priority="111" operator="equal">
      <formula>"CLCK"</formula>
    </cfRule>
    <cfRule type="cellIs" dxfId="170" priority="112" operator="equal">
      <formula>"N-clck"</formula>
    </cfRule>
    <cfRule type="cellIs" dxfId="169" priority="113" operator="equal">
      <formula>"N-clck"</formula>
    </cfRule>
    <cfRule type="cellIs" dxfId="168" priority="114" operator="equal">
      <formula>"CLCK"</formula>
    </cfRule>
  </conditionalFormatting>
  <conditionalFormatting sqref="AS28 AS30 AS32 AS34 AS36 AS38 AS40 AS42">
    <cfRule type="cellIs" dxfId="167" priority="107" operator="equal">
      <formula>"CLCK"</formula>
    </cfRule>
    <cfRule type="cellIs" dxfId="166" priority="108" operator="equal">
      <formula>"N-clck"</formula>
    </cfRule>
    <cfRule type="cellIs" dxfId="165" priority="109" operator="equal">
      <formula>"N-clck"</formula>
    </cfRule>
    <cfRule type="cellIs" dxfId="164" priority="110" operator="equal">
      <formula>"CLCK"</formula>
    </cfRule>
  </conditionalFormatting>
  <conditionalFormatting sqref="AS43">
    <cfRule type="cellIs" dxfId="163" priority="106" operator="equal">
      <formula>"CLCK"</formula>
    </cfRule>
  </conditionalFormatting>
  <conditionalFormatting sqref="AS43">
    <cfRule type="cellIs" dxfId="162" priority="102" operator="equal">
      <formula>"CLCK"</formula>
    </cfRule>
    <cfRule type="cellIs" dxfId="161" priority="103" operator="equal">
      <formula>"N-clck"</formula>
    </cfRule>
    <cfRule type="cellIs" dxfId="160" priority="104" operator="equal">
      <formula>"N-clck"</formula>
    </cfRule>
    <cfRule type="cellIs" dxfId="159" priority="105" operator="equal">
      <formula>"CLCK"</formula>
    </cfRule>
  </conditionalFormatting>
  <conditionalFormatting sqref="AS44">
    <cfRule type="cellIs" dxfId="158" priority="98" operator="equal">
      <formula>"CLCK"</formula>
    </cfRule>
    <cfRule type="cellIs" dxfId="157" priority="99" operator="equal">
      <formula>"N-clck"</formula>
    </cfRule>
    <cfRule type="cellIs" dxfId="156" priority="100" operator="equal">
      <formula>"N-clck"</formula>
    </cfRule>
    <cfRule type="cellIs" dxfId="155" priority="101" operator="equal">
      <formula>"CLCK"</formula>
    </cfRule>
  </conditionalFormatting>
  <conditionalFormatting sqref="AS45">
    <cfRule type="cellIs" dxfId="154" priority="97" operator="equal">
      <formula>"CLCK"</formula>
    </cfRule>
  </conditionalFormatting>
  <conditionalFormatting sqref="DA5">
    <cfRule type="cellIs" dxfId="153" priority="52" operator="equal">
      <formula>"CLCK"</formula>
    </cfRule>
  </conditionalFormatting>
  <conditionalFormatting sqref="DA5:DA45">
    <cfRule type="cellIs" dxfId="152" priority="48" operator="equal">
      <formula>"CLCK"</formula>
    </cfRule>
    <cfRule type="cellIs" dxfId="151" priority="49" operator="equal">
      <formula>"N-clck"</formula>
    </cfRule>
    <cfRule type="cellIs" dxfId="150" priority="50" operator="equal">
      <formula>"N-clck"</formula>
    </cfRule>
    <cfRule type="cellIs" dxfId="149" priority="51" operator="equal">
      <formula>"CLCK"</formula>
    </cfRule>
  </conditionalFormatting>
  <conditionalFormatting sqref="CY5">
    <cfRule type="cellIs" dxfId="148" priority="47" operator="equal">
      <formula>"CLCK"</formula>
    </cfRule>
  </conditionalFormatting>
  <conditionalFormatting sqref="CY5:CY45">
    <cfRule type="cellIs" dxfId="147" priority="43" operator="equal">
      <formula>"CLCK"</formula>
    </cfRule>
    <cfRule type="cellIs" dxfId="146" priority="44" operator="equal">
      <formula>"N-clck"</formula>
    </cfRule>
    <cfRule type="cellIs" dxfId="145" priority="45" operator="equal">
      <formula>"N-clck"</formula>
    </cfRule>
    <cfRule type="cellIs" dxfId="144" priority="46" operator="equal">
      <formula>"CLCK"</formula>
    </cfRule>
  </conditionalFormatting>
  <conditionalFormatting sqref="CG5">
    <cfRule type="cellIs" dxfId="143" priority="62" operator="equal">
      <formula>"CLCK"</formula>
    </cfRule>
  </conditionalFormatting>
  <conditionalFormatting sqref="CG5:CG45">
    <cfRule type="cellIs" dxfId="142" priority="58" operator="equal">
      <formula>"CLCK"</formula>
    </cfRule>
    <cfRule type="cellIs" dxfId="141" priority="59" operator="equal">
      <formula>"N-clck"</formula>
    </cfRule>
    <cfRule type="cellIs" dxfId="140" priority="60" operator="equal">
      <formula>"N-clck"</formula>
    </cfRule>
    <cfRule type="cellIs" dxfId="139" priority="61" operator="equal">
      <formula>"CLCK"</formula>
    </cfRule>
  </conditionalFormatting>
  <conditionalFormatting sqref="CE5">
    <cfRule type="cellIs" dxfId="138" priority="57" operator="equal">
      <formula>"CLCK"</formula>
    </cfRule>
  </conditionalFormatting>
  <conditionalFormatting sqref="CE5:CE45">
    <cfRule type="cellIs" dxfId="137" priority="53" operator="equal">
      <formula>"CLCK"</formula>
    </cfRule>
    <cfRule type="cellIs" dxfId="136" priority="54" operator="equal">
      <formula>"N-clck"</formula>
    </cfRule>
    <cfRule type="cellIs" dxfId="135" priority="55" operator="equal">
      <formula>"N-clck"</formula>
    </cfRule>
    <cfRule type="cellIs" dxfId="134" priority="56" operator="equal">
      <formula>"CLCK"</formula>
    </cfRule>
  </conditionalFormatting>
  <conditionalFormatting sqref="DU5">
    <cfRule type="cellIs" dxfId="133" priority="42" operator="equal">
      <formula>"CLCK"</formula>
    </cfRule>
  </conditionalFormatting>
  <conditionalFormatting sqref="DU5:DU45">
    <cfRule type="cellIs" dxfId="132" priority="38" operator="equal">
      <formula>"CLCK"</formula>
    </cfRule>
    <cfRule type="cellIs" dxfId="131" priority="39" operator="equal">
      <formula>"N-clck"</formula>
    </cfRule>
    <cfRule type="cellIs" dxfId="130" priority="40" operator="equal">
      <formula>"N-clck"</formula>
    </cfRule>
    <cfRule type="cellIs" dxfId="129" priority="41" operator="equal">
      <formula>"CLCK"</formula>
    </cfRule>
  </conditionalFormatting>
  <conditionalFormatting sqref="DS5">
    <cfRule type="cellIs" dxfId="128" priority="37" operator="equal">
      <formula>"CLCK"</formula>
    </cfRule>
  </conditionalFormatting>
  <conditionalFormatting sqref="DS5:DS45">
    <cfRule type="cellIs" dxfId="127" priority="33" operator="equal">
      <formula>"CLCK"</formula>
    </cfRule>
    <cfRule type="cellIs" dxfId="126" priority="34" operator="equal">
      <formula>"N-clck"</formula>
    </cfRule>
    <cfRule type="cellIs" dxfId="125" priority="35" operator="equal">
      <formula>"N-clck"</formula>
    </cfRule>
    <cfRule type="cellIs" dxfId="124" priority="36" operator="equal">
      <formula>"CLCK"</formula>
    </cfRule>
  </conditionalFormatting>
  <conditionalFormatting sqref="EO5">
    <cfRule type="cellIs" dxfId="123" priority="32" operator="equal">
      <formula>"CLCK"</formula>
    </cfRule>
  </conditionalFormatting>
  <conditionalFormatting sqref="EO5:EO45">
    <cfRule type="cellIs" dxfId="122" priority="28" operator="equal">
      <formula>"CLCK"</formula>
    </cfRule>
    <cfRule type="cellIs" dxfId="121" priority="29" operator="equal">
      <formula>"N-clck"</formula>
    </cfRule>
    <cfRule type="cellIs" dxfId="120" priority="30" operator="equal">
      <formula>"N-clck"</formula>
    </cfRule>
    <cfRule type="cellIs" dxfId="119" priority="31" operator="equal">
      <formula>"CLCK"</formula>
    </cfRule>
  </conditionalFormatting>
  <conditionalFormatting sqref="EM5">
    <cfRule type="cellIs" dxfId="118" priority="27" operator="equal">
      <formula>"CLCK"</formula>
    </cfRule>
  </conditionalFormatting>
  <conditionalFormatting sqref="EM5:EM45">
    <cfRule type="cellIs" dxfId="117" priority="23" operator="equal">
      <formula>"CLCK"</formula>
    </cfRule>
    <cfRule type="cellIs" dxfId="116" priority="24" operator="equal">
      <formula>"N-clck"</formula>
    </cfRule>
    <cfRule type="cellIs" dxfId="115" priority="25" operator="equal">
      <formula>"N-clck"</formula>
    </cfRule>
    <cfRule type="cellIs" dxfId="114" priority="26" operator="equal">
      <formula>"CLCK"</formula>
    </cfRule>
  </conditionalFormatting>
  <conditionalFormatting sqref="BG5:BG45">
    <cfRule type="cellIs" dxfId="78" priority="15" operator="greaterThan">
      <formula>0.299</formula>
    </cfRule>
  </conditionalFormatting>
  <conditionalFormatting sqref="CA5:CA45">
    <cfRule type="cellIs" dxfId="76" priority="14" operator="greaterThan">
      <formula>0.299</formula>
    </cfRule>
  </conditionalFormatting>
  <conditionalFormatting sqref="S5:S45">
    <cfRule type="cellIs" dxfId="72" priority="12" operator="greaterThan">
      <formula>0.299</formula>
    </cfRule>
  </conditionalFormatting>
  <conditionalFormatting sqref="AM5:AM45">
    <cfRule type="cellIs" dxfId="70" priority="11" operator="greaterThan">
      <formula>0.299</formula>
    </cfRule>
  </conditionalFormatting>
  <conditionalFormatting sqref="CU5:CU45">
    <cfRule type="cellIs" dxfId="15" priority="7" operator="greaterThan">
      <formula>0.25</formula>
    </cfRule>
    <cfRule type="cellIs" dxfId="14" priority="8" operator="greaterThan">
      <formula>0.299</formula>
    </cfRule>
  </conditionalFormatting>
  <conditionalFormatting sqref="DO5:DO45">
    <cfRule type="cellIs" dxfId="11" priority="5" operator="greaterThan">
      <formula>0.25</formula>
    </cfRule>
    <cfRule type="cellIs" dxfId="10" priority="6" operator="greaterThan">
      <formula>0.299</formula>
    </cfRule>
  </conditionalFormatting>
  <conditionalFormatting sqref="EI5:EI45">
    <cfRule type="cellIs" dxfId="7" priority="3" operator="greaterThan">
      <formula>0.25</formula>
    </cfRule>
    <cfRule type="cellIs" dxfId="6" priority="4" operator="greaterThan">
      <formula>0.299</formula>
    </cfRule>
  </conditionalFormatting>
  <conditionalFormatting sqref="FC5:FC45">
    <cfRule type="cellIs" dxfId="3" priority="1" operator="greaterThan">
      <formula>0.25</formula>
    </cfRule>
    <cfRule type="cellIs" dxfId="2" priority="2" operator="greaterThan">
      <formula>0.299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2"/>
  <sheetViews>
    <sheetView tabSelected="1" topLeftCell="A3" zoomScale="80" zoomScaleNormal="80" workbookViewId="0">
      <selection activeCell="AL5" sqref="AL5:AL45"/>
    </sheetView>
  </sheetViews>
  <sheetFormatPr defaultColWidth="9.28515625" defaultRowHeight="15" x14ac:dyDescent="0.25"/>
  <cols>
    <col min="1" max="1" width="5.5703125" customWidth="1"/>
    <col min="2" max="2" width="6.42578125" hidden="1" customWidth="1"/>
    <col min="3" max="3" width="6.7109375" bestFit="1" customWidth="1"/>
    <col min="4" max="4" width="6" bestFit="1" customWidth="1"/>
    <col min="5" max="5" width="6.7109375" bestFit="1" customWidth="1"/>
    <col min="6" max="6" width="5.140625" bestFit="1" customWidth="1"/>
    <col min="7" max="7" width="7.28515625" bestFit="1" customWidth="1"/>
    <col min="8" max="8" width="5.140625" bestFit="1" customWidth="1"/>
    <col min="9" max="9" width="7.28515625" bestFit="1" customWidth="1"/>
    <col min="10" max="10" width="5.5703125" hidden="1" customWidth="1"/>
    <col min="11" max="11" width="2.28515625" hidden="1" customWidth="1"/>
    <col min="12" max="13" width="4.140625" hidden="1" customWidth="1"/>
    <col min="14" max="14" width="6" hidden="1" customWidth="1"/>
    <col min="15" max="15" width="5.85546875" hidden="1" customWidth="1"/>
    <col min="16" max="16" width="6.5703125" bestFit="1" customWidth="1"/>
    <col min="17" max="17" width="6.7109375" bestFit="1" customWidth="1"/>
    <col min="18" max="18" width="7.140625" style="1" bestFit="1" customWidth="1"/>
    <col min="19" max="19" width="8.7109375" style="1" bestFit="1" customWidth="1"/>
    <col min="20" max="20" width="8.42578125" customWidth="1"/>
    <col min="21" max="21" width="6.42578125" hidden="1" customWidth="1"/>
    <col min="22" max="22" width="6.7109375" bestFit="1" customWidth="1"/>
    <col min="23" max="23" width="6" bestFit="1" customWidth="1"/>
    <col min="24" max="24" width="6.7109375" bestFit="1" customWidth="1"/>
    <col min="25" max="25" width="5" bestFit="1" customWidth="1"/>
    <col min="26" max="26" width="7.28515625" bestFit="1" customWidth="1"/>
    <col min="27" max="27" width="5.140625" bestFit="1" customWidth="1"/>
    <col min="28" max="28" width="7.28515625" bestFit="1" customWidth="1"/>
    <col min="29" max="29" width="5.5703125" hidden="1" customWidth="1"/>
    <col min="30" max="30" width="2.28515625" hidden="1" customWidth="1"/>
    <col min="31" max="32" width="4.140625" hidden="1" customWidth="1"/>
    <col min="33" max="33" width="6" hidden="1" customWidth="1"/>
    <col min="34" max="34" width="5.85546875" hidden="1" customWidth="1"/>
    <col min="35" max="35" width="6.5703125" bestFit="1" customWidth="1"/>
    <col min="36" max="36" width="6.7109375" bestFit="1" customWidth="1"/>
    <col min="37" max="37" width="7.140625" style="1" bestFit="1" customWidth="1"/>
    <col min="38" max="38" width="8.7109375" style="1" bestFit="1" customWidth="1"/>
  </cols>
  <sheetData>
    <row r="1" spans="2:38" hidden="1" x14ac:dyDescent="0.25">
      <c r="E1" s="102">
        <v>5</v>
      </c>
      <c r="F1" s="103">
        <v>0.65</v>
      </c>
      <c r="X1" s="105">
        <v>2</v>
      </c>
      <c r="Y1" s="106">
        <v>0.65</v>
      </c>
    </row>
    <row r="2" spans="2:38" ht="15.75" hidden="1" thickBot="1" x14ac:dyDescent="0.3">
      <c r="E2" s="103">
        <v>0.5</v>
      </c>
      <c r="F2" s="104">
        <v>0.2</v>
      </c>
      <c r="X2" s="107">
        <v>0.5</v>
      </c>
      <c r="Y2" s="108">
        <v>0</v>
      </c>
    </row>
    <row r="3" spans="2:38" ht="15.75" thickBot="1" x14ac:dyDescent="0.3">
      <c r="C3" s="12"/>
      <c r="D3" s="12"/>
      <c r="K3" s="52"/>
      <c r="L3" s="112" t="s">
        <v>21</v>
      </c>
      <c r="M3" s="113"/>
      <c r="N3" s="113"/>
      <c r="O3" s="113"/>
      <c r="P3" s="113"/>
      <c r="Q3" s="113"/>
      <c r="R3" s="119"/>
      <c r="S3" s="99" t="s">
        <v>27</v>
      </c>
      <c r="V3" s="12"/>
      <c r="W3" s="12"/>
      <c r="AD3" s="52"/>
      <c r="AE3" s="122" t="s">
        <v>21</v>
      </c>
      <c r="AF3" s="123"/>
      <c r="AG3" s="123"/>
      <c r="AH3" s="123"/>
      <c r="AI3" s="123"/>
      <c r="AJ3" s="123"/>
      <c r="AK3" s="124"/>
      <c r="AL3" s="99" t="s">
        <v>27</v>
      </c>
    </row>
    <row r="4" spans="2:38" ht="15.75" thickBot="1" x14ac:dyDescent="0.3">
      <c r="B4" s="84" t="s">
        <v>7</v>
      </c>
      <c r="C4" s="114" t="s">
        <v>4</v>
      </c>
      <c r="D4" s="115"/>
      <c r="E4" s="110" t="str">
        <f>CONCATENATE("Model-",E1)</f>
        <v>Model-5</v>
      </c>
      <c r="F4" s="111"/>
      <c r="G4" s="39" t="s">
        <v>10</v>
      </c>
      <c r="H4" s="27" t="s">
        <v>11</v>
      </c>
      <c r="I4" s="27" t="s">
        <v>13</v>
      </c>
      <c r="J4" s="40" t="s">
        <v>14</v>
      </c>
      <c r="K4" s="24" t="s">
        <v>22</v>
      </c>
      <c r="L4" s="39" t="s">
        <v>18</v>
      </c>
      <c r="M4" s="27" t="s">
        <v>19</v>
      </c>
      <c r="N4" s="27" t="s">
        <v>5</v>
      </c>
      <c r="O4" s="27" t="s">
        <v>6</v>
      </c>
      <c r="P4" s="28" t="s">
        <v>3</v>
      </c>
      <c r="Q4" s="28" t="s">
        <v>2</v>
      </c>
      <c r="R4" s="29" t="s">
        <v>24</v>
      </c>
      <c r="S4" s="93" t="s">
        <v>25</v>
      </c>
      <c r="U4" s="84" t="s">
        <v>7</v>
      </c>
      <c r="V4" s="114" t="s">
        <v>4</v>
      </c>
      <c r="W4" s="115"/>
      <c r="X4" s="110" t="str">
        <f>CONCATENATE("Model-",X1)</f>
        <v>Model-2</v>
      </c>
      <c r="Y4" s="111"/>
      <c r="Z4" s="39" t="s">
        <v>10</v>
      </c>
      <c r="AA4" s="27" t="s">
        <v>11</v>
      </c>
      <c r="AB4" s="27" t="s">
        <v>13</v>
      </c>
      <c r="AC4" s="40" t="s">
        <v>14</v>
      </c>
      <c r="AD4" s="24" t="s">
        <v>22</v>
      </c>
      <c r="AE4" s="39" t="s">
        <v>18</v>
      </c>
      <c r="AF4" s="27" t="s">
        <v>19</v>
      </c>
      <c r="AG4" s="27" t="s">
        <v>5</v>
      </c>
      <c r="AH4" s="27" t="s">
        <v>6</v>
      </c>
      <c r="AI4" s="28" t="s">
        <v>3</v>
      </c>
      <c r="AJ4" s="28" t="s">
        <v>2</v>
      </c>
      <c r="AK4" s="29" t="s">
        <v>24</v>
      </c>
      <c r="AL4" s="93" t="s">
        <v>25</v>
      </c>
    </row>
    <row r="5" spans="2:38" x14ac:dyDescent="0.25">
      <c r="B5" s="82">
        <v>0.10494202279936515</v>
      </c>
      <c r="C5" s="83" t="s">
        <v>8</v>
      </c>
      <c r="D5" s="20">
        <v>1</v>
      </c>
      <c r="E5" s="90" t="s">
        <v>8</v>
      </c>
      <c r="F5" s="20">
        <v>0.8</v>
      </c>
      <c r="G5" s="48">
        <v>1</v>
      </c>
      <c r="H5" s="22">
        <v>0</v>
      </c>
      <c r="I5" s="22">
        <v>0</v>
      </c>
      <c r="J5" s="109">
        <v>0</v>
      </c>
      <c r="K5" s="63" t="s">
        <v>22</v>
      </c>
      <c r="L5" s="48">
        <v>1</v>
      </c>
      <c r="M5" s="22">
        <v>0</v>
      </c>
      <c r="N5" s="22">
        <v>1</v>
      </c>
      <c r="O5" s="22">
        <v>0</v>
      </c>
      <c r="P5" s="23">
        <v>0</v>
      </c>
      <c r="Q5" s="23">
        <v>0.1</v>
      </c>
      <c r="R5" s="130">
        <v>0</v>
      </c>
      <c r="S5" s="100">
        <v>3.999999999999998E-2</v>
      </c>
      <c r="U5" s="82">
        <v>0.541220055935002</v>
      </c>
      <c r="V5" s="83" t="s">
        <v>8</v>
      </c>
      <c r="W5" s="20">
        <v>1</v>
      </c>
      <c r="X5" s="90" t="s">
        <v>8</v>
      </c>
      <c r="Y5" s="20">
        <v>0.8</v>
      </c>
      <c r="Z5" s="48">
        <v>1</v>
      </c>
      <c r="AA5" s="22">
        <v>0</v>
      </c>
      <c r="AB5" s="22">
        <v>0</v>
      </c>
      <c r="AC5" s="109">
        <v>0</v>
      </c>
      <c r="AD5" s="63" t="s">
        <v>22</v>
      </c>
      <c r="AE5" s="48">
        <v>1</v>
      </c>
      <c r="AF5" s="22">
        <v>0</v>
      </c>
      <c r="AG5" s="22">
        <v>1</v>
      </c>
      <c r="AH5" s="22">
        <v>0</v>
      </c>
      <c r="AI5" s="23">
        <v>0</v>
      </c>
      <c r="AJ5" s="23">
        <v>0.1</v>
      </c>
      <c r="AK5" s="130">
        <v>0</v>
      </c>
      <c r="AL5" s="100">
        <v>3.999999999999998E-2</v>
      </c>
    </row>
    <row r="6" spans="2:38" x14ac:dyDescent="0.25">
      <c r="B6" s="79">
        <v>0.50820345276262713</v>
      </c>
      <c r="C6" s="51" t="s">
        <v>8</v>
      </c>
      <c r="D6" s="6">
        <v>1</v>
      </c>
      <c r="E6" s="91" t="s">
        <v>8</v>
      </c>
      <c r="F6" s="6">
        <v>0.8</v>
      </c>
      <c r="G6" s="48">
        <v>1</v>
      </c>
      <c r="H6" s="22">
        <v>0</v>
      </c>
      <c r="I6" s="22">
        <v>0</v>
      </c>
      <c r="J6" s="109">
        <v>0</v>
      </c>
      <c r="K6" s="64" t="s">
        <v>22</v>
      </c>
      <c r="L6" s="66">
        <v>1</v>
      </c>
      <c r="M6" s="8">
        <v>0</v>
      </c>
      <c r="N6" s="8">
        <v>2</v>
      </c>
      <c r="O6" s="8">
        <v>0</v>
      </c>
      <c r="P6" s="9">
        <v>0</v>
      </c>
      <c r="Q6" s="9">
        <v>0.2</v>
      </c>
      <c r="R6" s="131">
        <v>0</v>
      </c>
      <c r="S6" s="100">
        <v>3.999999999999998E-2</v>
      </c>
      <c r="U6" s="79">
        <v>0.49387308196503243</v>
      </c>
      <c r="V6" s="51" t="s">
        <v>8</v>
      </c>
      <c r="W6" s="6">
        <v>1</v>
      </c>
      <c r="X6" s="91" t="s">
        <v>8</v>
      </c>
      <c r="Y6" s="6">
        <v>0.7</v>
      </c>
      <c r="Z6" s="48">
        <v>1</v>
      </c>
      <c r="AA6" s="22">
        <v>0</v>
      </c>
      <c r="AB6" s="22">
        <v>0</v>
      </c>
      <c r="AC6" s="109">
        <v>0</v>
      </c>
      <c r="AD6" s="64" t="s">
        <v>22</v>
      </c>
      <c r="AE6" s="66">
        <v>1</v>
      </c>
      <c r="AF6" s="8">
        <v>0</v>
      </c>
      <c r="AG6" s="8">
        <v>2</v>
      </c>
      <c r="AH6" s="8">
        <v>0</v>
      </c>
      <c r="AI6" s="9">
        <v>0</v>
      </c>
      <c r="AJ6" s="9">
        <v>0.2</v>
      </c>
      <c r="AK6" s="131">
        <v>0</v>
      </c>
      <c r="AL6" s="100">
        <v>9.0000000000000024E-2</v>
      </c>
    </row>
    <row r="7" spans="2:38" x14ac:dyDescent="0.25">
      <c r="B7" s="79">
        <v>0.541220055935002</v>
      </c>
      <c r="C7" s="51" t="s">
        <v>8</v>
      </c>
      <c r="D7" s="6">
        <v>1</v>
      </c>
      <c r="E7" s="91" t="s">
        <v>8</v>
      </c>
      <c r="F7" s="6">
        <v>0.8</v>
      </c>
      <c r="G7" s="48">
        <v>1</v>
      </c>
      <c r="H7" s="22">
        <v>0</v>
      </c>
      <c r="I7" s="22">
        <v>0</v>
      </c>
      <c r="J7" s="109">
        <v>0</v>
      </c>
      <c r="K7" s="64" t="s">
        <v>22</v>
      </c>
      <c r="L7" s="66">
        <v>1</v>
      </c>
      <c r="M7" s="8">
        <v>0</v>
      </c>
      <c r="N7" s="8">
        <v>3</v>
      </c>
      <c r="O7" s="8">
        <v>0</v>
      </c>
      <c r="P7" s="9">
        <v>0</v>
      </c>
      <c r="Q7" s="9">
        <v>0.3</v>
      </c>
      <c r="R7" s="131">
        <v>0</v>
      </c>
      <c r="S7" s="100">
        <v>3.999999999999998E-2</v>
      </c>
      <c r="U7" s="79">
        <v>0.67410836646335948</v>
      </c>
      <c r="V7" s="51" t="s">
        <v>8</v>
      </c>
      <c r="W7" s="6">
        <v>1</v>
      </c>
      <c r="X7" s="91" t="s">
        <v>8</v>
      </c>
      <c r="Y7" s="6">
        <v>0.7</v>
      </c>
      <c r="Z7" s="48">
        <v>1</v>
      </c>
      <c r="AA7" s="22">
        <v>0</v>
      </c>
      <c r="AB7" s="22">
        <v>0</v>
      </c>
      <c r="AC7" s="109">
        <v>0</v>
      </c>
      <c r="AD7" s="64" t="s">
        <v>22</v>
      </c>
      <c r="AE7" s="66">
        <v>1</v>
      </c>
      <c r="AF7" s="8">
        <v>0</v>
      </c>
      <c r="AG7" s="8">
        <v>3</v>
      </c>
      <c r="AH7" s="8">
        <v>0</v>
      </c>
      <c r="AI7" s="9">
        <v>0</v>
      </c>
      <c r="AJ7" s="9">
        <v>0.3</v>
      </c>
      <c r="AK7" s="131">
        <v>0</v>
      </c>
      <c r="AL7" s="100">
        <v>9.0000000000000024E-2</v>
      </c>
    </row>
    <row r="8" spans="2:38" x14ac:dyDescent="0.25">
      <c r="B8" s="79">
        <v>0.75344104783043031</v>
      </c>
      <c r="C8" s="51" t="s">
        <v>8</v>
      </c>
      <c r="D8" s="6">
        <v>1</v>
      </c>
      <c r="E8" s="91" t="s">
        <v>8</v>
      </c>
      <c r="F8" s="6">
        <v>0.8</v>
      </c>
      <c r="G8" s="48">
        <v>1</v>
      </c>
      <c r="H8" s="22">
        <v>0</v>
      </c>
      <c r="I8" s="22">
        <v>0</v>
      </c>
      <c r="J8" s="109">
        <v>0</v>
      </c>
      <c r="K8" s="64" t="s">
        <v>22</v>
      </c>
      <c r="L8" s="66">
        <v>1</v>
      </c>
      <c r="M8" s="8">
        <v>0</v>
      </c>
      <c r="N8" s="8">
        <v>4</v>
      </c>
      <c r="O8" s="8">
        <v>0</v>
      </c>
      <c r="P8" s="9">
        <v>0</v>
      </c>
      <c r="Q8" s="9">
        <v>0.4</v>
      </c>
      <c r="R8" s="131">
        <v>0</v>
      </c>
      <c r="S8" s="100">
        <v>3.999999999999998E-2</v>
      </c>
      <c r="U8" s="79">
        <v>0.10494202279936515</v>
      </c>
      <c r="V8" s="51" t="s">
        <v>8</v>
      </c>
      <c r="W8" s="6">
        <v>1</v>
      </c>
      <c r="X8" s="91" t="s">
        <v>8</v>
      </c>
      <c r="Y8" s="6">
        <v>0.6</v>
      </c>
      <c r="Z8" s="48">
        <v>1</v>
      </c>
      <c r="AA8" s="22">
        <v>0</v>
      </c>
      <c r="AB8" s="22">
        <v>0</v>
      </c>
      <c r="AC8" s="109">
        <v>0</v>
      </c>
      <c r="AD8" s="64" t="s">
        <v>22</v>
      </c>
      <c r="AE8" s="66">
        <v>1</v>
      </c>
      <c r="AF8" s="8">
        <v>0</v>
      </c>
      <c r="AG8" s="8">
        <v>4</v>
      </c>
      <c r="AH8" s="8">
        <v>0</v>
      </c>
      <c r="AI8" s="9">
        <v>0</v>
      </c>
      <c r="AJ8" s="9">
        <v>0.4</v>
      </c>
      <c r="AK8" s="131">
        <v>0</v>
      </c>
      <c r="AL8" s="100">
        <v>0.16000000000000003</v>
      </c>
    </row>
    <row r="9" spans="2:38" x14ac:dyDescent="0.25">
      <c r="B9" s="79">
        <v>0.67410836646335948</v>
      </c>
      <c r="C9" s="51" t="s">
        <v>8</v>
      </c>
      <c r="D9" s="6">
        <v>1</v>
      </c>
      <c r="E9" s="91" t="s">
        <v>8</v>
      </c>
      <c r="F9" s="6">
        <v>0.77894414213170626</v>
      </c>
      <c r="G9" s="48">
        <v>1</v>
      </c>
      <c r="H9" s="22">
        <v>0</v>
      </c>
      <c r="I9" s="22">
        <v>0</v>
      </c>
      <c r="J9" s="109">
        <v>0</v>
      </c>
      <c r="K9" s="64" t="s">
        <v>22</v>
      </c>
      <c r="L9" s="66">
        <v>1</v>
      </c>
      <c r="M9" s="8">
        <v>0</v>
      </c>
      <c r="N9" s="8">
        <v>5</v>
      </c>
      <c r="O9" s="8">
        <v>0</v>
      </c>
      <c r="P9" s="9">
        <v>0</v>
      </c>
      <c r="Q9" s="9">
        <v>0.5</v>
      </c>
      <c r="R9" s="131">
        <v>0</v>
      </c>
      <c r="S9" s="100">
        <v>4.886569229788728E-2</v>
      </c>
      <c r="U9" s="79">
        <v>0.21471747527262097</v>
      </c>
      <c r="V9" s="51" t="s">
        <v>8</v>
      </c>
      <c r="W9" s="6">
        <v>1</v>
      </c>
      <c r="X9" s="91" t="s">
        <v>8</v>
      </c>
      <c r="Y9" s="6">
        <v>0.6</v>
      </c>
      <c r="Z9" s="48">
        <v>1</v>
      </c>
      <c r="AA9" s="22">
        <v>0</v>
      </c>
      <c r="AB9" s="22">
        <v>0</v>
      </c>
      <c r="AC9" s="109">
        <v>0</v>
      </c>
      <c r="AD9" s="64" t="s">
        <v>22</v>
      </c>
      <c r="AE9" s="66">
        <v>1</v>
      </c>
      <c r="AF9" s="8">
        <v>0</v>
      </c>
      <c r="AG9" s="8">
        <v>5</v>
      </c>
      <c r="AH9" s="8">
        <v>0</v>
      </c>
      <c r="AI9" s="9">
        <v>0</v>
      </c>
      <c r="AJ9" s="9">
        <v>0.5</v>
      </c>
      <c r="AK9" s="131">
        <v>0</v>
      </c>
      <c r="AL9" s="100">
        <v>0.16000000000000003</v>
      </c>
    </row>
    <row r="10" spans="2:38" x14ac:dyDescent="0.25">
      <c r="B10" s="79">
        <v>0.80755599864666305</v>
      </c>
      <c r="C10" s="51" t="s">
        <v>9</v>
      </c>
      <c r="D10" s="6">
        <v>0</v>
      </c>
      <c r="E10" s="91" t="s">
        <v>8</v>
      </c>
      <c r="F10" s="6">
        <v>0.76302431922417602</v>
      </c>
      <c r="G10" s="48">
        <v>0</v>
      </c>
      <c r="H10" s="22">
        <v>1</v>
      </c>
      <c r="I10" s="22">
        <v>0</v>
      </c>
      <c r="J10" s="109">
        <v>0</v>
      </c>
      <c r="K10" s="64" t="s">
        <v>22</v>
      </c>
      <c r="L10" s="66">
        <v>0</v>
      </c>
      <c r="M10" s="8">
        <v>1</v>
      </c>
      <c r="N10" s="8">
        <v>5</v>
      </c>
      <c r="O10" s="8">
        <v>1</v>
      </c>
      <c r="P10" s="9">
        <v>3.2258064516129031E-2</v>
      </c>
      <c r="Q10" s="9">
        <v>0.5</v>
      </c>
      <c r="R10" s="131">
        <v>1.6129032258064516E-2</v>
      </c>
      <c r="S10" s="100">
        <v>0.58220611172751724</v>
      </c>
      <c r="U10" s="79">
        <v>0.44434525506706324</v>
      </c>
      <c r="V10" s="51" t="s">
        <v>8</v>
      </c>
      <c r="W10" s="6">
        <v>1</v>
      </c>
      <c r="X10" s="91" t="s">
        <v>8</v>
      </c>
      <c r="Y10" s="6">
        <v>0.6</v>
      </c>
      <c r="Z10" s="48">
        <v>1</v>
      </c>
      <c r="AA10" s="22">
        <v>0</v>
      </c>
      <c r="AB10" s="22">
        <v>0</v>
      </c>
      <c r="AC10" s="109">
        <v>0</v>
      </c>
      <c r="AD10" s="64" t="s">
        <v>22</v>
      </c>
      <c r="AE10" s="66">
        <v>1</v>
      </c>
      <c r="AF10" s="8">
        <v>0</v>
      </c>
      <c r="AG10" s="8">
        <v>6</v>
      </c>
      <c r="AH10" s="8">
        <v>0</v>
      </c>
      <c r="AI10" s="9">
        <v>0</v>
      </c>
      <c r="AJ10" s="9">
        <v>0.6</v>
      </c>
      <c r="AK10" s="131">
        <v>0</v>
      </c>
      <c r="AL10" s="100">
        <v>0.16000000000000003</v>
      </c>
    </row>
    <row r="11" spans="2:38" x14ac:dyDescent="0.25">
      <c r="B11" s="79">
        <v>0.21471747527262097</v>
      </c>
      <c r="C11" s="51" t="s">
        <v>8</v>
      </c>
      <c r="D11" s="6">
        <v>1</v>
      </c>
      <c r="E11" s="91" t="s">
        <v>8</v>
      </c>
      <c r="F11" s="6">
        <v>0.7</v>
      </c>
      <c r="G11" s="48">
        <v>1</v>
      </c>
      <c r="H11" s="22">
        <v>0</v>
      </c>
      <c r="I11" s="22">
        <v>0</v>
      </c>
      <c r="J11" s="109">
        <v>0</v>
      </c>
      <c r="K11" s="64" t="s">
        <v>22</v>
      </c>
      <c r="L11" s="66">
        <v>1</v>
      </c>
      <c r="M11" s="8">
        <v>0</v>
      </c>
      <c r="N11" s="8">
        <v>6</v>
      </c>
      <c r="O11" s="8">
        <v>1</v>
      </c>
      <c r="P11" s="9">
        <v>3.2258064516129031E-2</v>
      </c>
      <c r="Q11" s="9">
        <v>0.6</v>
      </c>
      <c r="R11" s="131">
        <v>1.6129032258064516E-2</v>
      </c>
      <c r="S11" s="100">
        <v>9.0000000000000024E-2</v>
      </c>
      <c r="U11" s="79">
        <v>0.50820345276262713</v>
      </c>
      <c r="V11" s="51" t="s">
        <v>8</v>
      </c>
      <c r="W11" s="6">
        <v>1</v>
      </c>
      <c r="X11" s="91" t="s">
        <v>8</v>
      </c>
      <c r="Y11" s="6">
        <v>0.6</v>
      </c>
      <c r="Z11" s="48">
        <v>1</v>
      </c>
      <c r="AA11" s="22">
        <v>0</v>
      </c>
      <c r="AB11" s="22">
        <v>0</v>
      </c>
      <c r="AC11" s="109">
        <v>0</v>
      </c>
      <c r="AD11" s="64" t="s">
        <v>22</v>
      </c>
      <c r="AE11" s="66">
        <v>1</v>
      </c>
      <c r="AF11" s="8">
        <v>0</v>
      </c>
      <c r="AG11" s="8">
        <v>7</v>
      </c>
      <c r="AH11" s="8">
        <v>0</v>
      </c>
      <c r="AI11" s="9">
        <v>0</v>
      </c>
      <c r="AJ11" s="9">
        <v>0.7</v>
      </c>
      <c r="AK11" s="131">
        <v>0</v>
      </c>
      <c r="AL11" s="100">
        <v>0.16000000000000003</v>
      </c>
    </row>
    <row r="12" spans="2:38" x14ac:dyDescent="0.25">
      <c r="B12" s="79">
        <v>0.290781380610316</v>
      </c>
      <c r="C12" s="51" t="s">
        <v>9</v>
      </c>
      <c r="D12" s="6">
        <v>0</v>
      </c>
      <c r="E12" s="91" t="s">
        <v>8</v>
      </c>
      <c r="F12" s="6">
        <v>0.64697019266176747</v>
      </c>
      <c r="G12" s="48">
        <v>0</v>
      </c>
      <c r="H12" s="22">
        <v>1</v>
      </c>
      <c r="I12" s="22">
        <v>0</v>
      </c>
      <c r="J12" s="109">
        <v>0</v>
      </c>
      <c r="K12" s="64" t="s">
        <v>22</v>
      </c>
      <c r="L12" s="66">
        <v>0</v>
      </c>
      <c r="M12" s="8">
        <v>1</v>
      </c>
      <c r="N12" s="8">
        <v>6</v>
      </c>
      <c r="O12" s="8">
        <v>2</v>
      </c>
      <c r="P12" s="9">
        <v>6.4516129032258063E-2</v>
      </c>
      <c r="Q12" s="9">
        <v>0.6</v>
      </c>
      <c r="R12" s="131">
        <v>3.5483870967741929E-2</v>
      </c>
      <c r="S12" s="100">
        <v>0.41857043019280454</v>
      </c>
      <c r="U12" s="79">
        <v>0.60107977482678032</v>
      </c>
      <c r="V12" s="51" t="s">
        <v>8</v>
      </c>
      <c r="W12" s="6">
        <v>1</v>
      </c>
      <c r="X12" s="91" t="s">
        <v>8</v>
      </c>
      <c r="Y12" s="6">
        <v>0.6</v>
      </c>
      <c r="Z12" s="48">
        <v>1</v>
      </c>
      <c r="AA12" s="22">
        <v>0</v>
      </c>
      <c r="AB12" s="22">
        <v>0</v>
      </c>
      <c r="AC12" s="109">
        <v>0</v>
      </c>
      <c r="AD12" s="64" t="s">
        <v>22</v>
      </c>
      <c r="AE12" s="66">
        <v>1</v>
      </c>
      <c r="AF12" s="8">
        <v>0</v>
      </c>
      <c r="AG12" s="8">
        <v>8</v>
      </c>
      <c r="AH12" s="8">
        <v>0</v>
      </c>
      <c r="AI12" s="9">
        <v>0</v>
      </c>
      <c r="AJ12" s="9">
        <v>0.8</v>
      </c>
      <c r="AK12" s="131">
        <v>0</v>
      </c>
      <c r="AL12" s="100">
        <v>0.16000000000000003</v>
      </c>
    </row>
    <row r="13" spans="2:38" x14ac:dyDescent="0.25">
      <c r="B13" s="79">
        <v>0.28766154893855478</v>
      </c>
      <c r="C13" s="51" t="s">
        <v>9</v>
      </c>
      <c r="D13" s="6">
        <v>0</v>
      </c>
      <c r="E13" s="91" t="s">
        <v>8</v>
      </c>
      <c r="F13" s="6">
        <v>0.6</v>
      </c>
      <c r="G13" s="48">
        <v>0</v>
      </c>
      <c r="H13" s="22">
        <v>1</v>
      </c>
      <c r="I13" s="22">
        <v>0</v>
      </c>
      <c r="J13" s="109">
        <v>0</v>
      </c>
      <c r="K13" s="64" t="s">
        <v>22</v>
      </c>
      <c r="L13" s="66">
        <v>0</v>
      </c>
      <c r="M13" s="8">
        <v>1</v>
      </c>
      <c r="N13" s="8">
        <v>6</v>
      </c>
      <c r="O13" s="8">
        <v>3</v>
      </c>
      <c r="P13" s="9">
        <v>9.6774193548387094E-2</v>
      </c>
      <c r="Q13" s="9">
        <v>0.6</v>
      </c>
      <c r="R13" s="131">
        <v>5.4838709677419342E-2</v>
      </c>
      <c r="S13" s="100">
        <v>0.36</v>
      </c>
      <c r="U13" s="79">
        <v>0.50387880588594458</v>
      </c>
      <c r="V13" s="51" t="s">
        <v>8</v>
      </c>
      <c r="W13" s="6">
        <v>1</v>
      </c>
      <c r="X13" s="91" t="s">
        <v>8</v>
      </c>
      <c r="Y13" s="6">
        <v>0.5</v>
      </c>
      <c r="Z13" s="48">
        <v>1</v>
      </c>
      <c r="AA13" s="22">
        <v>0</v>
      </c>
      <c r="AB13" s="22">
        <v>0</v>
      </c>
      <c r="AC13" s="109">
        <v>0</v>
      </c>
      <c r="AD13" s="64" t="s">
        <v>22</v>
      </c>
      <c r="AE13" s="66">
        <v>1</v>
      </c>
      <c r="AF13" s="8">
        <v>0</v>
      </c>
      <c r="AG13" s="8">
        <v>9</v>
      </c>
      <c r="AH13" s="8">
        <v>0</v>
      </c>
      <c r="AI13" s="9">
        <v>0</v>
      </c>
      <c r="AJ13" s="9">
        <v>0.9</v>
      </c>
      <c r="AK13" s="131">
        <v>0</v>
      </c>
      <c r="AL13" s="100">
        <v>0.25</v>
      </c>
    </row>
    <row r="14" spans="2:38" x14ac:dyDescent="0.25">
      <c r="B14" s="79">
        <v>0.44434525506706324</v>
      </c>
      <c r="C14" s="51" t="s">
        <v>8</v>
      </c>
      <c r="D14" s="6">
        <v>1</v>
      </c>
      <c r="E14" s="91" t="s">
        <v>8</v>
      </c>
      <c r="F14" s="6">
        <v>0.6</v>
      </c>
      <c r="G14" s="48">
        <v>1</v>
      </c>
      <c r="H14" s="22">
        <v>0</v>
      </c>
      <c r="I14" s="22">
        <v>0</v>
      </c>
      <c r="J14" s="109">
        <v>0</v>
      </c>
      <c r="K14" s="64" t="s">
        <v>22</v>
      </c>
      <c r="L14" s="66">
        <v>1</v>
      </c>
      <c r="M14" s="8">
        <v>0</v>
      </c>
      <c r="N14" s="8">
        <v>7</v>
      </c>
      <c r="O14" s="8">
        <v>3</v>
      </c>
      <c r="P14" s="9">
        <v>9.6774193548387094E-2</v>
      </c>
      <c r="Q14" s="9">
        <v>0.7</v>
      </c>
      <c r="R14" s="131">
        <v>5.4838709677419342E-2</v>
      </c>
      <c r="S14" s="100">
        <v>0.16000000000000003</v>
      </c>
      <c r="U14" s="79">
        <v>0.68412453349954816</v>
      </c>
      <c r="V14" s="51" t="s">
        <v>9</v>
      </c>
      <c r="W14" s="6">
        <v>0</v>
      </c>
      <c r="X14" s="91" t="s">
        <v>8</v>
      </c>
      <c r="Y14" s="6">
        <v>0.5</v>
      </c>
      <c r="Z14" s="48">
        <v>0</v>
      </c>
      <c r="AA14" s="22">
        <v>1</v>
      </c>
      <c r="AB14" s="22">
        <v>0</v>
      </c>
      <c r="AC14" s="109">
        <v>0</v>
      </c>
      <c r="AD14" s="64" t="s">
        <v>22</v>
      </c>
      <c r="AE14" s="66">
        <v>0</v>
      </c>
      <c r="AF14" s="8">
        <v>1</v>
      </c>
      <c r="AG14" s="8">
        <v>9</v>
      </c>
      <c r="AH14" s="8">
        <v>1</v>
      </c>
      <c r="AI14" s="9">
        <v>3.2258064516129031E-2</v>
      </c>
      <c r="AJ14" s="9">
        <v>0.9</v>
      </c>
      <c r="AK14" s="131">
        <v>2.903225806451613E-2</v>
      </c>
      <c r="AL14" s="100">
        <v>0.25</v>
      </c>
    </row>
    <row r="15" spans="2:38" x14ac:dyDescent="0.25">
      <c r="B15" s="79">
        <v>0.49387308196503243</v>
      </c>
      <c r="C15" s="51" t="s">
        <v>8</v>
      </c>
      <c r="D15" s="6">
        <v>1</v>
      </c>
      <c r="E15" s="91" t="s">
        <v>8</v>
      </c>
      <c r="F15" s="6">
        <v>0.6</v>
      </c>
      <c r="G15" s="48">
        <v>1</v>
      </c>
      <c r="H15" s="22">
        <v>0</v>
      </c>
      <c r="I15" s="22">
        <v>0</v>
      </c>
      <c r="J15" s="109">
        <v>0</v>
      </c>
      <c r="K15" s="64" t="s">
        <v>22</v>
      </c>
      <c r="L15" s="66">
        <v>1</v>
      </c>
      <c r="M15" s="8">
        <v>0</v>
      </c>
      <c r="N15" s="8">
        <v>8</v>
      </c>
      <c r="O15" s="8">
        <v>3</v>
      </c>
      <c r="P15" s="9">
        <v>9.6774193548387094E-2</v>
      </c>
      <c r="Q15" s="9">
        <v>0.8</v>
      </c>
      <c r="R15" s="131">
        <v>5.4838709677419342E-2</v>
      </c>
      <c r="S15" s="100">
        <v>0.16000000000000003</v>
      </c>
      <c r="U15" s="79">
        <v>0.80755599864666305</v>
      </c>
      <c r="V15" s="51" t="s">
        <v>9</v>
      </c>
      <c r="W15" s="6">
        <v>0</v>
      </c>
      <c r="X15" s="91" t="s">
        <v>8</v>
      </c>
      <c r="Y15" s="6">
        <v>0.5</v>
      </c>
      <c r="Z15" s="48">
        <v>0</v>
      </c>
      <c r="AA15" s="22">
        <v>1</v>
      </c>
      <c r="AB15" s="22">
        <v>0</v>
      </c>
      <c r="AC15" s="109">
        <v>0</v>
      </c>
      <c r="AD15" s="64" t="s">
        <v>22</v>
      </c>
      <c r="AE15" s="66">
        <v>0</v>
      </c>
      <c r="AF15" s="8">
        <v>1</v>
      </c>
      <c r="AG15" s="8">
        <v>9</v>
      </c>
      <c r="AH15" s="8">
        <v>2</v>
      </c>
      <c r="AI15" s="9">
        <v>6.4516129032258063E-2</v>
      </c>
      <c r="AJ15" s="9">
        <v>0.9</v>
      </c>
      <c r="AK15" s="131">
        <v>5.8064516129032261E-2</v>
      </c>
      <c r="AL15" s="100">
        <v>0.25</v>
      </c>
    </row>
    <row r="16" spans="2:38" x14ac:dyDescent="0.25">
      <c r="B16" s="79">
        <v>0.50387880588594458</v>
      </c>
      <c r="C16" s="51" t="s">
        <v>8</v>
      </c>
      <c r="D16" s="6">
        <v>1</v>
      </c>
      <c r="E16" s="91" t="s">
        <v>8</v>
      </c>
      <c r="F16" s="6">
        <v>0.6</v>
      </c>
      <c r="G16" s="48">
        <v>1</v>
      </c>
      <c r="H16" s="22">
        <v>0</v>
      </c>
      <c r="I16" s="22">
        <v>0</v>
      </c>
      <c r="J16" s="109">
        <v>0</v>
      </c>
      <c r="K16" s="64" t="s">
        <v>22</v>
      </c>
      <c r="L16" s="66">
        <v>1</v>
      </c>
      <c r="M16" s="8">
        <v>0</v>
      </c>
      <c r="N16" s="8">
        <v>9</v>
      </c>
      <c r="O16" s="8">
        <v>3</v>
      </c>
      <c r="P16" s="9">
        <v>9.6774193548387094E-2</v>
      </c>
      <c r="Q16" s="9">
        <v>0.9</v>
      </c>
      <c r="R16" s="131">
        <v>5.4838709677419342E-2</v>
      </c>
      <c r="S16" s="100">
        <v>0.16000000000000003</v>
      </c>
      <c r="U16" s="79">
        <v>4.8776609169832508E-2</v>
      </c>
      <c r="V16" s="51" t="s">
        <v>9</v>
      </c>
      <c r="W16" s="6">
        <v>0</v>
      </c>
      <c r="X16" s="91" t="s">
        <v>9</v>
      </c>
      <c r="Y16" s="6">
        <v>0.4</v>
      </c>
      <c r="Z16" s="48">
        <v>0</v>
      </c>
      <c r="AA16" s="22">
        <v>0</v>
      </c>
      <c r="AB16" s="22">
        <v>1</v>
      </c>
      <c r="AC16" s="109">
        <v>0</v>
      </c>
      <c r="AD16" s="64" t="s">
        <v>22</v>
      </c>
      <c r="AE16" s="66">
        <v>0</v>
      </c>
      <c r="AF16" s="8">
        <v>1</v>
      </c>
      <c r="AG16" s="8">
        <v>9</v>
      </c>
      <c r="AH16" s="8">
        <v>3</v>
      </c>
      <c r="AI16" s="9">
        <v>9.6774193548387094E-2</v>
      </c>
      <c r="AJ16" s="9">
        <v>0.9</v>
      </c>
      <c r="AK16" s="131">
        <v>8.7096774193548387E-2</v>
      </c>
      <c r="AL16" s="100">
        <v>0.16000000000000003</v>
      </c>
    </row>
    <row r="17" spans="2:38" x14ac:dyDescent="0.25">
      <c r="B17" s="79">
        <v>0.60107977482678032</v>
      </c>
      <c r="C17" s="51" t="s">
        <v>8</v>
      </c>
      <c r="D17" s="6">
        <v>1</v>
      </c>
      <c r="E17" s="91" t="s">
        <v>8</v>
      </c>
      <c r="F17" s="6">
        <v>0.6</v>
      </c>
      <c r="G17" s="48">
        <v>1</v>
      </c>
      <c r="H17" s="22">
        <v>0</v>
      </c>
      <c r="I17" s="22">
        <v>0</v>
      </c>
      <c r="J17" s="109">
        <v>0</v>
      </c>
      <c r="K17" s="64" t="s">
        <v>22</v>
      </c>
      <c r="L17" s="66">
        <v>1</v>
      </c>
      <c r="M17" s="8">
        <v>0</v>
      </c>
      <c r="N17" s="8">
        <v>10</v>
      </c>
      <c r="O17" s="8">
        <v>3</v>
      </c>
      <c r="P17" s="9">
        <v>9.6774193548387094E-2</v>
      </c>
      <c r="Q17" s="9">
        <v>1</v>
      </c>
      <c r="R17" s="131">
        <v>5.4838709677419342E-2</v>
      </c>
      <c r="S17" s="100">
        <v>0.16000000000000003</v>
      </c>
      <c r="U17" s="79">
        <v>9.6051339735965025E-2</v>
      </c>
      <c r="V17" s="51" t="s">
        <v>9</v>
      </c>
      <c r="W17" s="6">
        <v>0</v>
      </c>
      <c r="X17" s="91" t="s">
        <v>9</v>
      </c>
      <c r="Y17" s="6">
        <v>0.4</v>
      </c>
      <c r="Z17" s="48">
        <v>0</v>
      </c>
      <c r="AA17" s="22">
        <v>0</v>
      </c>
      <c r="AB17" s="22">
        <v>1</v>
      </c>
      <c r="AC17" s="109">
        <v>0</v>
      </c>
      <c r="AD17" s="64" t="s">
        <v>22</v>
      </c>
      <c r="AE17" s="66">
        <v>0</v>
      </c>
      <c r="AF17" s="8">
        <v>1</v>
      </c>
      <c r="AG17" s="8">
        <v>9</v>
      </c>
      <c r="AH17" s="8">
        <v>4</v>
      </c>
      <c r="AI17" s="9">
        <v>0.12903225806451613</v>
      </c>
      <c r="AJ17" s="9">
        <v>0.9</v>
      </c>
      <c r="AK17" s="131">
        <v>0.11612903225806452</v>
      </c>
      <c r="AL17" s="100">
        <v>0.16000000000000003</v>
      </c>
    </row>
    <row r="18" spans="2:38" x14ac:dyDescent="0.25">
      <c r="B18" s="79">
        <v>0.80148113817006705</v>
      </c>
      <c r="C18" s="51" t="s">
        <v>9</v>
      </c>
      <c r="D18" s="6">
        <v>0</v>
      </c>
      <c r="E18" s="91" t="s">
        <v>8</v>
      </c>
      <c r="F18" s="6">
        <v>0.56187644324787278</v>
      </c>
      <c r="G18" s="48">
        <v>0</v>
      </c>
      <c r="H18" s="22">
        <v>1</v>
      </c>
      <c r="I18" s="22">
        <v>0</v>
      </c>
      <c r="J18" s="109">
        <v>0</v>
      </c>
      <c r="K18" s="64" t="s">
        <v>22</v>
      </c>
      <c r="L18" s="66">
        <v>0</v>
      </c>
      <c r="M18" s="8">
        <v>1</v>
      </c>
      <c r="N18" s="8">
        <v>10</v>
      </c>
      <c r="O18" s="8">
        <v>4</v>
      </c>
      <c r="P18" s="9">
        <v>0.12903225806451613</v>
      </c>
      <c r="Q18" s="9">
        <v>1</v>
      </c>
      <c r="R18" s="131">
        <v>8.7096774193548374E-2</v>
      </c>
      <c r="S18" s="100">
        <v>0.31570513747688</v>
      </c>
      <c r="U18" s="79">
        <v>0.22117187079160561</v>
      </c>
      <c r="V18" s="51" t="s">
        <v>9</v>
      </c>
      <c r="W18" s="6">
        <v>0</v>
      </c>
      <c r="X18" s="91" t="s">
        <v>9</v>
      </c>
      <c r="Y18" s="6">
        <v>0.4</v>
      </c>
      <c r="Z18" s="48">
        <v>0</v>
      </c>
      <c r="AA18" s="22">
        <v>0</v>
      </c>
      <c r="AB18" s="22">
        <v>1</v>
      </c>
      <c r="AC18" s="109">
        <v>0</v>
      </c>
      <c r="AD18" s="64" t="s">
        <v>22</v>
      </c>
      <c r="AE18" s="66">
        <v>0</v>
      </c>
      <c r="AF18" s="8">
        <v>1</v>
      </c>
      <c r="AG18" s="8">
        <v>9</v>
      </c>
      <c r="AH18" s="8">
        <v>5</v>
      </c>
      <c r="AI18" s="9">
        <v>0.16129032258064516</v>
      </c>
      <c r="AJ18" s="9">
        <v>0.9</v>
      </c>
      <c r="AK18" s="131">
        <v>0.14516129032258066</v>
      </c>
      <c r="AL18" s="100">
        <v>0.16000000000000003</v>
      </c>
    </row>
    <row r="19" spans="2:38" x14ac:dyDescent="0.25">
      <c r="B19" s="79">
        <v>0.37198603002109465</v>
      </c>
      <c r="C19" s="51" t="s">
        <v>9</v>
      </c>
      <c r="D19" s="6">
        <v>0</v>
      </c>
      <c r="E19" s="91" t="s">
        <v>8</v>
      </c>
      <c r="F19" s="6">
        <v>0.5</v>
      </c>
      <c r="G19" s="48">
        <v>0</v>
      </c>
      <c r="H19" s="22">
        <v>1</v>
      </c>
      <c r="I19" s="22">
        <v>0</v>
      </c>
      <c r="J19" s="109">
        <v>0</v>
      </c>
      <c r="K19" s="64" t="s">
        <v>22</v>
      </c>
      <c r="L19" s="66">
        <v>0</v>
      </c>
      <c r="M19" s="8">
        <v>1</v>
      </c>
      <c r="N19" s="8">
        <v>10</v>
      </c>
      <c r="O19" s="8">
        <v>5</v>
      </c>
      <c r="P19" s="9">
        <v>0.16129032258064516</v>
      </c>
      <c r="Q19" s="9">
        <v>1</v>
      </c>
      <c r="R19" s="131">
        <v>0.1193548387096774</v>
      </c>
      <c r="S19" s="100">
        <v>0.25</v>
      </c>
      <c r="U19" s="79">
        <v>0.27275887075395189</v>
      </c>
      <c r="V19" s="51" t="s">
        <v>9</v>
      </c>
      <c r="W19" s="6">
        <v>0</v>
      </c>
      <c r="X19" s="91" t="s">
        <v>9</v>
      </c>
      <c r="Y19" s="6">
        <v>0.4</v>
      </c>
      <c r="Z19" s="48">
        <v>0</v>
      </c>
      <c r="AA19" s="22">
        <v>0</v>
      </c>
      <c r="AB19" s="22">
        <v>1</v>
      </c>
      <c r="AC19" s="109">
        <v>0</v>
      </c>
      <c r="AD19" s="64" t="s">
        <v>22</v>
      </c>
      <c r="AE19" s="66">
        <v>0</v>
      </c>
      <c r="AF19" s="8">
        <v>1</v>
      </c>
      <c r="AG19" s="8">
        <v>9</v>
      </c>
      <c r="AH19" s="8">
        <v>6</v>
      </c>
      <c r="AI19" s="9">
        <v>0.19354838709677419</v>
      </c>
      <c r="AJ19" s="9">
        <v>0.9</v>
      </c>
      <c r="AK19" s="131">
        <v>0.17419354838709677</v>
      </c>
      <c r="AL19" s="100">
        <v>0.16000000000000003</v>
      </c>
    </row>
    <row r="20" spans="2:38" x14ac:dyDescent="0.25">
      <c r="B20" s="79">
        <v>0.49045766574079752</v>
      </c>
      <c r="C20" s="51" t="s">
        <v>9</v>
      </c>
      <c r="D20" s="6">
        <v>0</v>
      </c>
      <c r="E20" s="91" t="s">
        <v>8</v>
      </c>
      <c r="F20" s="6">
        <v>0.5</v>
      </c>
      <c r="G20" s="48">
        <v>0</v>
      </c>
      <c r="H20" s="22">
        <v>1</v>
      </c>
      <c r="I20" s="22">
        <v>0</v>
      </c>
      <c r="J20" s="109">
        <v>0</v>
      </c>
      <c r="K20" s="64" t="s">
        <v>22</v>
      </c>
      <c r="L20" s="66">
        <v>0</v>
      </c>
      <c r="M20" s="8">
        <v>1</v>
      </c>
      <c r="N20" s="8">
        <v>10</v>
      </c>
      <c r="O20" s="8">
        <v>6</v>
      </c>
      <c r="P20" s="9">
        <v>0.19354838709677419</v>
      </c>
      <c r="Q20" s="9">
        <v>1</v>
      </c>
      <c r="R20" s="131">
        <v>0.15161290322580645</v>
      </c>
      <c r="S20" s="100">
        <v>0.25</v>
      </c>
      <c r="U20" s="79">
        <v>0.290781380610316</v>
      </c>
      <c r="V20" s="51" t="s">
        <v>9</v>
      </c>
      <c r="W20" s="6">
        <v>0</v>
      </c>
      <c r="X20" s="91" t="s">
        <v>9</v>
      </c>
      <c r="Y20" s="6">
        <v>0.4</v>
      </c>
      <c r="Z20" s="48">
        <v>0</v>
      </c>
      <c r="AA20" s="22">
        <v>0</v>
      </c>
      <c r="AB20" s="22">
        <v>1</v>
      </c>
      <c r="AC20" s="109">
        <v>0</v>
      </c>
      <c r="AD20" s="64" t="s">
        <v>22</v>
      </c>
      <c r="AE20" s="66">
        <v>0</v>
      </c>
      <c r="AF20" s="8">
        <v>1</v>
      </c>
      <c r="AG20" s="8">
        <v>9</v>
      </c>
      <c r="AH20" s="8">
        <v>7</v>
      </c>
      <c r="AI20" s="9">
        <v>0.22580645161290322</v>
      </c>
      <c r="AJ20" s="9">
        <v>0.9</v>
      </c>
      <c r="AK20" s="131">
        <v>0.20322580645161289</v>
      </c>
      <c r="AL20" s="100">
        <v>0.16000000000000003</v>
      </c>
    </row>
    <row r="21" spans="2:38" x14ac:dyDescent="0.25">
      <c r="B21" s="79">
        <v>7.3959513503463192E-2</v>
      </c>
      <c r="C21" s="51" t="s">
        <v>9</v>
      </c>
      <c r="D21" s="6">
        <v>0</v>
      </c>
      <c r="E21" s="91" t="s">
        <v>9</v>
      </c>
      <c r="F21" s="6">
        <v>0.4</v>
      </c>
      <c r="G21" s="48">
        <v>0</v>
      </c>
      <c r="H21" s="22">
        <v>0</v>
      </c>
      <c r="I21" s="22">
        <v>1</v>
      </c>
      <c r="J21" s="109">
        <v>0</v>
      </c>
      <c r="K21" s="64" t="s">
        <v>22</v>
      </c>
      <c r="L21" s="66">
        <v>0</v>
      </c>
      <c r="M21" s="8">
        <v>1</v>
      </c>
      <c r="N21" s="8">
        <v>10</v>
      </c>
      <c r="O21" s="8">
        <v>7</v>
      </c>
      <c r="P21" s="9">
        <v>0.22580645161290322</v>
      </c>
      <c r="Q21" s="9">
        <v>1</v>
      </c>
      <c r="R21" s="131">
        <v>0.18387096774193548</v>
      </c>
      <c r="S21" s="100">
        <v>0.16000000000000003</v>
      </c>
      <c r="U21" s="79">
        <v>0.69048125281829098</v>
      </c>
      <c r="V21" s="51" t="s">
        <v>9</v>
      </c>
      <c r="W21" s="6">
        <v>0</v>
      </c>
      <c r="X21" s="91" t="s">
        <v>9</v>
      </c>
      <c r="Y21" s="6">
        <v>0.4</v>
      </c>
      <c r="Z21" s="48">
        <v>0</v>
      </c>
      <c r="AA21" s="22">
        <v>0</v>
      </c>
      <c r="AB21" s="22">
        <v>1</v>
      </c>
      <c r="AC21" s="109">
        <v>0</v>
      </c>
      <c r="AD21" s="64" t="s">
        <v>22</v>
      </c>
      <c r="AE21" s="66">
        <v>0</v>
      </c>
      <c r="AF21" s="8">
        <v>1</v>
      </c>
      <c r="AG21" s="8">
        <v>9</v>
      </c>
      <c r="AH21" s="8">
        <v>8</v>
      </c>
      <c r="AI21" s="9">
        <v>0.25806451612903225</v>
      </c>
      <c r="AJ21" s="9">
        <v>0.9</v>
      </c>
      <c r="AK21" s="131">
        <v>0.23225806451612901</v>
      </c>
      <c r="AL21" s="100">
        <v>0.16000000000000003</v>
      </c>
    </row>
    <row r="22" spans="2:38" x14ac:dyDescent="0.25">
      <c r="B22" s="79">
        <v>9.6051339735965025E-2</v>
      </c>
      <c r="C22" s="51" t="s">
        <v>9</v>
      </c>
      <c r="D22" s="6">
        <v>0</v>
      </c>
      <c r="E22" s="91" t="s">
        <v>9</v>
      </c>
      <c r="F22" s="6">
        <v>0.4</v>
      </c>
      <c r="G22" s="48">
        <v>0</v>
      </c>
      <c r="H22" s="22">
        <v>0</v>
      </c>
      <c r="I22" s="22">
        <v>1</v>
      </c>
      <c r="J22" s="109">
        <v>0</v>
      </c>
      <c r="K22" s="64" t="s">
        <v>22</v>
      </c>
      <c r="L22" s="66">
        <v>0</v>
      </c>
      <c r="M22" s="8">
        <v>1</v>
      </c>
      <c r="N22" s="8">
        <v>10</v>
      </c>
      <c r="O22" s="8">
        <v>8</v>
      </c>
      <c r="P22" s="9">
        <v>0.25806451612903225</v>
      </c>
      <c r="Q22" s="9">
        <v>1</v>
      </c>
      <c r="R22" s="131">
        <v>0.21612903225806451</v>
      </c>
      <c r="S22" s="100">
        <v>0.16000000000000003</v>
      </c>
      <c r="U22" s="79">
        <v>0.72666013726607281</v>
      </c>
      <c r="V22" s="51" t="s">
        <v>9</v>
      </c>
      <c r="W22" s="6">
        <v>0</v>
      </c>
      <c r="X22" s="91" t="s">
        <v>9</v>
      </c>
      <c r="Y22" s="6">
        <v>0.4</v>
      </c>
      <c r="Z22" s="48">
        <v>0</v>
      </c>
      <c r="AA22" s="22">
        <v>0</v>
      </c>
      <c r="AB22" s="22">
        <v>1</v>
      </c>
      <c r="AC22" s="109">
        <v>0</v>
      </c>
      <c r="AD22" s="64" t="s">
        <v>22</v>
      </c>
      <c r="AE22" s="66">
        <v>0</v>
      </c>
      <c r="AF22" s="8">
        <v>1</v>
      </c>
      <c r="AG22" s="8">
        <v>9</v>
      </c>
      <c r="AH22" s="8">
        <v>9</v>
      </c>
      <c r="AI22" s="9">
        <v>0.29032258064516131</v>
      </c>
      <c r="AJ22" s="9">
        <v>0.9</v>
      </c>
      <c r="AK22" s="131">
        <v>0.26129032258064516</v>
      </c>
      <c r="AL22" s="100">
        <v>0.16000000000000003</v>
      </c>
    </row>
    <row r="23" spans="2:38" x14ac:dyDescent="0.25">
      <c r="B23" s="79">
        <v>0.22117187079160561</v>
      </c>
      <c r="C23" s="51" t="s">
        <v>9</v>
      </c>
      <c r="D23" s="6">
        <v>0</v>
      </c>
      <c r="E23" s="91" t="s">
        <v>9</v>
      </c>
      <c r="F23" s="6">
        <v>0.4</v>
      </c>
      <c r="G23" s="48">
        <v>0</v>
      </c>
      <c r="H23" s="22">
        <v>0</v>
      </c>
      <c r="I23" s="22">
        <v>1</v>
      </c>
      <c r="J23" s="109">
        <v>0</v>
      </c>
      <c r="K23" s="64" t="s">
        <v>22</v>
      </c>
      <c r="L23" s="66">
        <v>0</v>
      </c>
      <c r="M23" s="8">
        <v>1</v>
      </c>
      <c r="N23" s="8">
        <v>10</v>
      </c>
      <c r="O23" s="8">
        <v>9</v>
      </c>
      <c r="P23" s="9">
        <v>0.29032258064516131</v>
      </c>
      <c r="Q23" s="9">
        <v>1</v>
      </c>
      <c r="R23" s="131">
        <v>0.24838709677419357</v>
      </c>
      <c r="S23" s="100">
        <v>0.16000000000000003</v>
      </c>
      <c r="U23" s="79">
        <v>0.75344104783043031</v>
      </c>
      <c r="V23" s="51" t="s">
        <v>8</v>
      </c>
      <c r="W23" s="6">
        <v>1</v>
      </c>
      <c r="X23" s="91" t="s">
        <v>9</v>
      </c>
      <c r="Y23" s="6">
        <v>0.4</v>
      </c>
      <c r="Z23" s="48">
        <v>0</v>
      </c>
      <c r="AA23" s="22">
        <v>0</v>
      </c>
      <c r="AB23" s="22">
        <v>0</v>
      </c>
      <c r="AC23" s="109">
        <v>1</v>
      </c>
      <c r="AD23" s="64" t="s">
        <v>22</v>
      </c>
      <c r="AE23" s="66">
        <v>1</v>
      </c>
      <c r="AF23" s="8">
        <v>0</v>
      </c>
      <c r="AG23" s="8">
        <v>10</v>
      </c>
      <c r="AH23" s="8">
        <v>9</v>
      </c>
      <c r="AI23" s="9">
        <v>0.29032258064516131</v>
      </c>
      <c r="AJ23" s="9">
        <v>1</v>
      </c>
      <c r="AK23" s="131">
        <v>0.26129032258064516</v>
      </c>
      <c r="AL23" s="100">
        <v>0.36</v>
      </c>
    </row>
    <row r="24" spans="2:38" x14ac:dyDescent="0.25">
      <c r="B24" s="79">
        <v>0.23684219060958744</v>
      </c>
      <c r="C24" s="51" t="s">
        <v>9</v>
      </c>
      <c r="D24" s="6">
        <v>0</v>
      </c>
      <c r="E24" s="91" t="s">
        <v>9</v>
      </c>
      <c r="F24" s="6">
        <v>0.4</v>
      </c>
      <c r="G24" s="48">
        <v>0</v>
      </c>
      <c r="H24" s="22">
        <v>0</v>
      </c>
      <c r="I24" s="22">
        <v>1</v>
      </c>
      <c r="J24" s="109">
        <v>0</v>
      </c>
      <c r="K24" s="64" t="s">
        <v>22</v>
      </c>
      <c r="L24" s="66">
        <v>0</v>
      </c>
      <c r="M24" s="8">
        <v>1</v>
      </c>
      <c r="N24" s="8">
        <v>10</v>
      </c>
      <c r="O24" s="8">
        <v>10</v>
      </c>
      <c r="P24" s="9">
        <v>0.32258064516129031</v>
      </c>
      <c r="Q24" s="9">
        <v>1</v>
      </c>
      <c r="R24" s="131">
        <v>0.28064516129032258</v>
      </c>
      <c r="S24" s="100">
        <v>0.16000000000000003</v>
      </c>
      <c r="U24" s="79">
        <v>0.80148113817006705</v>
      </c>
      <c r="V24" s="51" t="s">
        <v>9</v>
      </c>
      <c r="W24" s="6">
        <v>0</v>
      </c>
      <c r="X24" s="91" t="s">
        <v>9</v>
      </c>
      <c r="Y24" s="6">
        <v>0.4</v>
      </c>
      <c r="Z24" s="48">
        <v>0</v>
      </c>
      <c r="AA24" s="22">
        <v>0</v>
      </c>
      <c r="AB24" s="22">
        <v>1</v>
      </c>
      <c r="AC24" s="109">
        <v>0</v>
      </c>
      <c r="AD24" s="64" t="s">
        <v>22</v>
      </c>
      <c r="AE24" s="66">
        <v>0</v>
      </c>
      <c r="AF24" s="8">
        <v>1</v>
      </c>
      <c r="AG24" s="8">
        <v>10</v>
      </c>
      <c r="AH24" s="8">
        <v>10</v>
      </c>
      <c r="AI24" s="9">
        <v>0.32258064516129031</v>
      </c>
      <c r="AJ24" s="9">
        <v>1</v>
      </c>
      <c r="AK24" s="131">
        <v>0.29354838709677417</v>
      </c>
      <c r="AL24" s="100">
        <v>0.16000000000000003</v>
      </c>
    </row>
    <row r="25" spans="2:38" x14ac:dyDescent="0.25">
      <c r="B25" s="79">
        <v>0.27275887075395189</v>
      </c>
      <c r="C25" s="51" t="s">
        <v>9</v>
      </c>
      <c r="D25" s="6">
        <v>0</v>
      </c>
      <c r="E25" s="91" t="s">
        <v>9</v>
      </c>
      <c r="F25" s="6">
        <v>0.4</v>
      </c>
      <c r="G25" s="48">
        <v>0</v>
      </c>
      <c r="H25" s="22">
        <v>0</v>
      </c>
      <c r="I25" s="22">
        <v>1</v>
      </c>
      <c r="J25" s="109">
        <v>0</v>
      </c>
      <c r="K25" s="64" t="s">
        <v>22</v>
      </c>
      <c r="L25" s="66">
        <v>0</v>
      </c>
      <c r="M25" s="8">
        <v>1</v>
      </c>
      <c r="N25" s="8">
        <v>10</v>
      </c>
      <c r="O25" s="8">
        <v>11</v>
      </c>
      <c r="P25" s="9">
        <v>0.35483870967741937</v>
      </c>
      <c r="Q25" s="9">
        <v>1</v>
      </c>
      <c r="R25" s="131">
        <v>0.31290322580645163</v>
      </c>
      <c r="S25" s="100">
        <v>0.16000000000000003</v>
      </c>
      <c r="U25" s="79">
        <v>0.87906415703137397</v>
      </c>
      <c r="V25" s="51" t="s">
        <v>9</v>
      </c>
      <c r="W25" s="6">
        <v>0</v>
      </c>
      <c r="X25" s="91" t="s">
        <v>9</v>
      </c>
      <c r="Y25" s="6">
        <v>0.4</v>
      </c>
      <c r="Z25" s="48">
        <v>0</v>
      </c>
      <c r="AA25" s="22">
        <v>0</v>
      </c>
      <c r="AB25" s="22">
        <v>1</v>
      </c>
      <c r="AC25" s="109">
        <v>0</v>
      </c>
      <c r="AD25" s="64" t="s">
        <v>22</v>
      </c>
      <c r="AE25" s="66">
        <v>0</v>
      </c>
      <c r="AF25" s="8">
        <v>1</v>
      </c>
      <c r="AG25" s="8">
        <v>10</v>
      </c>
      <c r="AH25" s="8">
        <v>11</v>
      </c>
      <c r="AI25" s="9">
        <v>0.35483870967741937</v>
      </c>
      <c r="AJ25" s="9">
        <v>1</v>
      </c>
      <c r="AK25" s="131">
        <v>0.32580645161290323</v>
      </c>
      <c r="AL25" s="100">
        <v>0.16000000000000003</v>
      </c>
    </row>
    <row r="26" spans="2:38" x14ac:dyDescent="0.25">
      <c r="B26" s="79">
        <v>0.60795433644447572</v>
      </c>
      <c r="C26" s="51" t="s">
        <v>9</v>
      </c>
      <c r="D26" s="6">
        <v>0</v>
      </c>
      <c r="E26" s="91" t="s">
        <v>9</v>
      </c>
      <c r="F26" s="6">
        <v>0.4</v>
      </c>
      <c r="G26" s="48">
        <v>0</v>
      </c>
      <c r="H26" s="22">
        <v>0</v>
      </c>
      <c r="I26" s="22">
        <v>1</v>
      </c>
      <c r="J26" s="109">
        <v>0</v>
      </c>
      <c r="K26" s="64" t="s">
        <v>22</v>
      </c>
      <c r="L26" s="66">
        <v>0</v>
      </c>
      <c r="M26" s="8">
        <v>1</v>
      </c>
      <c r="N26" s="8">
        <v>10</v>
      </c>
      <c r="O26" s="8">
        <v>12</v>
      </c>
      <c r="P26" s="9">
        <v>0.38709677419354838</v>
      </c>
      <c r="Q26" s="9">
        <v>1</v>
      </c>
      <c r="R26" s="131">
        <v>0.34516129032258064</v>
      </c>
      <c r="S26" s="100">
        <v>0.16000000000000003</v>
      </c>
      <c r="U26" s="79">
        <v>0.98415093044517954</v>
      </c>
      <c r="V26" s="51" t="s">
        <v>9</v>
      </c>
      <c r="W26" s="6">
        <v>0</v>
      </c>
      <c r="X26" s="91" t="s">
        <v>9</v>
      </c>
      <c r="Y26" s="6">
        <v>0.4</v>
      </c>
      <c r="Z26" s="48">
        <v>0</v>
      </c>
      <c r="AA26" s="22">
        <v>0</v>
      </c>
      <c r="AB26" s="22">
        <v>1</v>
      </c>
      <c r="AC26" s="109">
        <v>0</v>
      </c>
      <c r="AD26" s="64" t="s">
        <v>22</v>
      </c>
      <c r="AE26" s="66">
        <v>0</v>
      </c>
      <c r="AF26" s="8">
        <v>1</v>
      </c>
      <c r="AG26" s="8">
        <v>10</v>
      </c>
      <c r="AH26" s="8">
        <v>12</v>
      </c>
      <c r="AI26" s="9">
        <v>0.38709677419354838</v>
      </c>
      <c r="AJ26" s="9">
        <v>1</v>
      </c>
      <c r="AK26" s="131">
        <v>0.35806451612903223</v>
      </c>
      <c r="AL26" s="100">
        <v>0.16000000000000003</v>
      </c>
    </row>
    <row r="27" spans="2:38" x14ac:dyDescent="0.25">
      <c r="B27" s="79">
        <v>0.68412453349954816</v>
      </c>
      <c r="C27" s="51" t="s">
        <v>9</v>
      </c>
      <c r="D27" s="6">
        <v>0</v>
      </c>
      <c r="E27" s="91" t="s">
        <v>9</v>
      </c>
      <c r="F27" s="6">
        <v>0.4</v>
      </c>
      <c r="G27" s="48">
        <v>0</v>
      </c>
      <c r="H27" s="22">
        <v>0</v>
      </c>
      <c r="I27" s="22">
        <v>1</v>
      </c>
      <c r="J27" s="109">
        <v>0</v>
      </c>
      <c r="K27" s="64" t="s">
        <v>22</v>
      </c>
      <c r="L27" s="66">
        <v>0</v>
      </c>
      <c r="M27" s="8">
        <v>1</v>
      </c>
      <c r="N27" s="8">
        <v>10</v>
      </c>
      <c r="O27" s="8">
        <v>13</v>
      </c>
      <c r="P27" s="9">
        <v>0.41935483870967744</v>
      </c>
      <c r="Q27" s="9">
        <v>1</v>
      </c>
      <c r="R27" s="131">
        <v>0.3774193548387097</v>
      </c>
      <c r="S27" s="100">
        <v>0.16000000000000003</v>
      </c>
      <c r="U27" s="79">
        <v>0.99134896273592676</v>
      </c>
      <c r="V27" s="51" t="s">
        <v>9</v>
      </c>
      <c r="W27" s="6">
        <v>0</v>
      </c>
      <c r="X27" s="91" t="s">
        <v>9</v>
      </c>
      <c r="Y27" s="6">
        <v>0.4</v>
      </c>
      <c r="Z27" s="48">
        <v>0</v>
      </c>
      <c r="AA27" s="22">
        <v>0</v>
      </c>
      <c r="AB27" s="22">
        <v>1</v>
      </c>
      <c r="AC27" s="109">
        <v>0</v>
      </c>
      <c r="AD27" s="64" t="s">
        <v>22</v>
      </c>
      <c r="AE27" s="66">
        <v>0</v>
      </c>
      <c r="AF27" s="8">
        <v>1</v>
      </c>
      <c r="AG27" s="8">
        <v>10</v>
      </c>
      <c r="AH27" s="8">
        <v>13</v>
      </c>
      <c r="AI27" s="9">
        <v>0.41935483870967744</v>
      </c>
      <c r="AJ27" s="9">
        <v>1</v>
      </c>
      <c r="AK27" s="131">
        <v>0.39032258064516129</v>
      </c>
      <c r="AL27" s="100">
        <v>0.16000000000000003</v>
      </c>
    </row>
    <row r="28" spans="2:38" x14ac:dyDescent="0.25">
      <c r="B28" s="79">
        <v>0.70570668994207519</v>
      </c>
      <c r="C28" s="51" t="s">
        <v>9</v>
      </c>
      <c r="D28" s="6">
        <v>0</v>
      </c>
      <c r="E28" s="91" t="s">
        <v>9</v>
      </c>
      <c r="F28" s="6">
        <v>0.4</v>
      </c>
      <c r="G28" s="48">
        <v>0</v>
      </c>
      <c r="H28" s="22">
        <v>0</v>
      </c>
      <c r="I28" s="22">
        <v>1</v>
      </c>
      <c r="J28" s="109">
        <v>0</v>
      </c>
      <c r="K28" s="64" t="s">
        <v>22</v>
      </c>
      <c r="L28" s="66">
        <v>0</v>
      </c>
      <c r="M28" s="8">
        <v>1</v>
      </c>
      <c r="N28" s="8">
        <v>10</v>
      </c>
      <c r="O28" s="8">
        <v>14</v>
      </c>
      <c r="P28" s="9">
        <v>0.45161290322580644</v>
      </c>
      <c r="Q28" s="9">
        <v>1</v>
      </c>
      <c r="R28" s="131">
        <v>0.4096774193548387</v>
      </c>
      <c r="S28" s="100">
        <v>0.16000000000000003</v>
      </c>
      <c r="U28" s="79">
        <v>4.845574383750928E-2</v>
      </c>
      <c r="V28" s="51" t="s">
        <v>9</v>
      </c>
      <c r="W28" s="6">
        <v>0</v>
      </c>
      <c r="X28" s="91" t="s">
        <v>9</v>
      </c>
      <c r="Y28" s="6">
        <v>0.3</v>
      </c>
      <c r="Z28" s="48">
        <v>0</v>
      </c>
      <c r="AA28" s="22">
        <v>0</v>
      </c>
      <c r="AB28" s="22">
        <v>1</v>
      </c>
      <c r="AC28" s="109">
        <v>0</v>
      </c>
      <c r="AD28" s="64" t="s">
        <v>22</v>
      </c>
      <c r="AE28" s="66">
        <v>0</v>
      </c>
      <c r="AF28" s="8">
        <v>1</v>
      </c>
      <c r="AG28" s="8">
        <v>10</v>
      </c>
      <c r="AH28" s="8">
        <v>14</v>
      </c>
      <c r="AI28" s="9">
        <v>0.45161290322580644</v>
      </c>
      <c r="AJ28" s="9">
        <v>1</v>
      </c>
      <c r="AK28" s="131">
        <v>0.42258064516129029</v>
      </c>
      <c r="AL28" s="100">
        <v>0.09</v>
      </c>
    </row>
    <row r="29" spans="2:38" x14ac:dyDescent="0.25">
      <c r="B29" s="79">
        <v>0.70573337997915353</v>
      </c>
      <c r="C29" s="51" t="s">
        <v>9</v>
      </c>
      <c r="D29" s="6">
        <v>0</v>
      </c>
      <c r="E29" s="91" t="s">
        <v>9</v>
      </c>
      <c r="F29" s="6">
        <v>0.4</v>
      </c>
      <c r="G29" s="48">
        <v>0</v>
      </c>
      <c r="H29" s="22">
        <v>0</v>
      </c>
      <c r="I29" s="22">
        <v>1</v>
      </c>
      <c r="J29" s="109">
        <v>0</v>
      </c>
      <c r="K29" s="64" t="s">
        <v>22</v>
      </c>
      <c r="L29" s="66">
        <v>0</v>
      </c>
      <c r="M29" s="8">
        <v>1</v>
      </c>
      <c r="N29" s="8">
        <v>10</v>
      </c>
      <c r="O29" s="8">
        <v>15</v>
      </c>
      <c r="P29" s="9">
        <v>0.4838709677419355</v>
      </c>
      <c r="Q29" s="9">
        <v>1</v>
      </c>
      <c r="R29" s="131">
        <v>0.44193548387096776</v>
      </c>
      <c r="S29" s="100">
        <v>0.16000000000000003</v>
      </c>
      <c r="U29" s="79">
        <v>7.3959513503463192E-2</v>
      </c>
      <c r="V29" s="51" t="s">
        <v>9</v>
      </c>
      <c r="W29" s="6">
        <v>0</v>
      </c>
      <c r="X29" s="91" t="s">
        <v>9</v>
      </c>
      <c r="Y29" s="6">
        <v>0.3</v>
      </c>
      <c r="Z29" s="48">
        <v>0</v>
      </c>
      <c r="AA29" s="22">
        <v>0</v>
      </c>
      <c r="AB29" s="22">
        <v>1</v>
      </c>
      <c r="AC29" s="109">
        <v>0</v>
      </c>
      <c r="AD29" s="64" t="s">
        <v>22</v>
      </c>
      <c r="AE29" s="66">
        <v>0</v>
      </c>
      <c r="AF29" s="8">
        <v>1</v>
      </c>
      <c r="AG29" s="8">
        <v>10</v>
      </c>
      <c r="AH29" s="8">
        <v>15</v>
      </c>
      <c r="AI29" s="9">
        <v>0.4838709677419355</v>
      </c>
      <c r="AJ29" s="9">
        <v>1</v>
      </c>
      <c r="AK29" s="131">
        <v>0.45483870967741935</v>
      </c>
      <c r="AL29" s="100">
        <v>0.09</v>
      </c>
    </row>
    <row r="30" spans="2:38" x14ac:dyDescent="0.25">
      <c r="B30" s="79">
        <v>0.72666013726607281</v>
      </c>
      <c r="C30" s="51" t="s">
        <v>9</v>
      </c>
      <c r="D30" s="6">
        <v>0</v>
      </c>
      <c r="E30" s="91" t="s">
        <v>9</v>
      </c>
      <c r="F30" s="6">
        <v>0.4</v>
      </c>
      <c r="G30" s="48">
        <v>0</v>
      </c>
      <c r="H30" s="22">
        <v>0</v>
      </c>
      <c r="I30" s="22">
        <v>1</v>
      </c>
      <c r="J30" s="109">
        <v>0</v>
      </c>
      <c r="K30" s="64" t="s">
        <v>22</v>
      </c>
      <c r="L30" s="66">
        <v>0</v>
      </c>
      <c r="M30" s="8">
        <v>1</v>
      </c>
      <c r="N30" s="8">
        <v>10</v>
      </c>
      <c r="O30" s="8">
        <v>16</v>
      </c>
      <c r="P30" s="9">
        <v>0.5161290322580645</v>
      </c>
      <c r="Q30" s="9">
        <v>1</v>
      </c>
      <c r="R30" s="131">
        <v>0.47419354838709676</v>
      </c>
      <c r="S30" s="100">
        <v>0.16000000000000003</v>
      </c>
      <c r="U30" s="79">
        <v>7.4829900077415967E-2</v>
      </c>
      <c r="V30" s="51" t="s">
        <v>9</v>
      </c>
      <c r="W30" s="6">
        <v>0</v>
      </c>
      <c r="X30" s="91" t="s">
        <v>9</v>
      </c>
      <c r="Y30" s="6">
        <v>0.3</v>
      </c>
      <c r="Z30" s="48">
        <v>0</v>
      </c>
      <c r="AA30" s="22">
        <v>0</v>
      </c>
      <c r="AB30" s="22">
        <v>1</v>
      </c>
      <c r="AC30" s="109">
        <v>0</v>
      </c>
      <c r="AD30" s="64" t="s">
        <v>22</v>
      </c>
      <c r="AE30" s="66">
        <v>0</v>
      </c>
      <c r="AF30" s="8">
        <v>1</v>
      </c>
      <c r="AG30" s="8">
        <v>10</v>
      </c>
      <c r="AH30" s="8">
        <v>16</v>
      </c>
      <c r="AI30" s="9">
        <v>0.5161290322580645</v>
      </c>
      <c r="AJ30" s="9">
        <v>1</v>
      </c>
      <c r="AK30" s="131">
        <v>0.48709677419354835</v>
      </c>
      <c r="AL30" s="100">
        <v>0.09</v>
      </c>
    </row>
    <row r="31" spans="2:38" x14ac:dyDescent="0.25">
      <c r="B31" s="79">
        <v>0.98415093044517954</v>
      </c>
      <c r="C31" s="51" t="s">
        <v>9</v>
      </c>
      <c r="D31" s="6">
        <v>0</v>
      </c>
      <c r="E31" s="91" t="s">
        <v>9</v>
      </c>
      <c r="F31" s="6">
        <v>0.4</v>
      </c>
      <c r="G31" s="48">
        <v>0</v>
      </c>
      <c r="H31" s="22">
        <v>0</v>
      </c>
      <c r="I31" s="22">
        <v>1</v>
      </c>
      <c r="J31" s="109">
        <v>0</v>
      </c>
      <c r="K31" s="64" t="s">
        <v>22</v>
      </c>
      <c r="L31" s="66">
        <v>0</v>
      </c>
      <c r="M31" s="8">
        <v>1</v>
      </c>
      <c r="N31" s="8">
        <v>10</v>
      </c>
      <c r="O31" s="8">
        <v>17</v>
      </c>
      <c r="P31" s="9">
        <v>0.54838709677419351</v>
      </c>
      <c r="Q31" s="9">
        <v>1</v>
      </c>
      <c r="R31" s="131">
        <v>0.50645161290322571</v>
      </c>
      <c r="S31" s="100">
        <v>0.16000000000000003</v>
      </c>
      <c r="U31" s="79">
        <v>0.1627455876308167</v>
      </c>
      <c r="V31" s="51" t="s">
        <v>9</v>
      </c>
      <c r="W31" s="6">
        <v>0</v>
      </c>
      <c r="X31" s="91" t="s">
        <v>9</v>
      </c>
      <c r="Y31" s="6">
        <v>0.3</v>
      </c>
      <c r="Z31" s="48">
        <v>0</v>
      </c>
      <c r="AA31" s="22">
        <v>0</v>
      </c>
      <c r="AB31" s="22">
        <v>1</v>
      </c>
      <c r="AC31" s="109">
        <v>0</v>
      </c>
      <c r="AD31" s="64" t="s">
        <v>22</v>
      </c>
      <c r="AE31" s="66">
        <v>0</v>
      </c>
      <c r="AF31" s="8">
        <v>1</v>
      </c>
      <c r="AG31" s="8">
        <v>10</v>
      </c>
      <c r="AH31" s="8">
        <v>17</v>
      </c>
      <c r="AI31" s="9">
        <v>0.54838709677419351</v>
      </c>
      <c r="AJ31" s="9">
        <v>1</v>
      </c>
      <c r="AK31" s="131">
        <v>0.51935483870967736</v>
      </c>
      <c r="AL31" s="100">
        <v>0.09</v>
      </c>
    </row>
    <row r="32" spans="2:38" x14ac:dyDescent="0.25">
      <c r="B32" s="79">
        <v>0.99134896273592676</v>
      </c>
      <c r="C32" s="51" t="s">
        <v>9</v>
      </c>
      <c r="D32" s="6">
        <v>0</v>
      </c>
      <c r="E32" s="91" t="s">
        <v>9</v>
      </c>
      <c r="F32" s="6">
        <v>0.4</v>
      </c>
      <c r="G32" s="48">
        <v>0</v>
      </c>
      <c r="H32" s="22">
        <v>0</v>
      </c>
      <c r="I32" s="22">
        <v>1</v>
      </c>
      <c r="J32" s="109">
        <v>0</v>
      </c>
      <c r="K32" s="64" t="s">
        <v>22</v>
      </c>
      <c r="L32" s="66">
        <v>0</v>
      </c>
      <c r="M32" s="8">
        <v>1</v>
      </c>
      <c r="N32" s="8">
        <v>10</v>
      </c>
      <c r="O32" s="8">
        <v>18</v>
      </c>
      <c r="P32" s="9">
        <v>0.58064516129032262</v>
      </c>
      <c r="Q32" s="9">
        <v>1</v>
      </c>
      <c r="R32" s="131">
        <v>0.53870967741935483</v>
      </c>
      <c r="S32" s="100">
        <v>0.16000000000000003</v>
      </c>
      <c r="U32" s="79">
        <v>0.36855116156745715</v>
      </c>
      <c r="V32" s="51" t="s">
        <v>9</v>
      </c>
      <c r="W32" s="6">
        <v>0</v>
      </c>
      <c r="X32" s="91" t="s">
        <v>9</v>
      </c>
      <c r="Y32" s="6">
        <v>0.3</v>
      </c>
      <c r="Z32" s="48">
        <v>0</v>
      </c>
      <c r="AA32" s="22">
        <v>0</v>
      </c>
      <c r="AB32" s="22">
        <v>1</v>
      </c>
      <c r="AC32" s="109">
        <v>0</v>
      </c>
      <c r="AD32" s="64" t="s">
        <v>22</v>
      </c>
      <c r="AE32" s="66">
        <v>0</v>
      </c>
      <c r="AF32" s="8">
        <v>1</v>
      </c>
      <c r="AG32" s="8">
        <v>10</v>
      </c>
      <c r="AH32" s="8">
        <v>18</v>
      </c>
      <c r="AI32" s="9">
        <v>0.58064516129032262</v>
      </c>
      <c r="AJ32" s="9">
        <v>1</v>
      </c>
      <c r="AK32" s="131">
        <v>0.55161290322580647</v>
      </c>
      <c r="AL32" s="100">
        <v>0.09</v>
      </c>
    </row>
    <row r="33" spans="2:38" x14ac:dyDescent="0.25">
      <c r="B33" s="79">
        <v>0.57218876567544952</v>
      </c>
      <c r="C33" s="51" t="s">
        <v>9</v>
      </c>
      <c r="D33" s="6">
        <v>0</v>
      </c>
      <c r="E33" s="91" t="s">
        <v>9</v>
      </c>
      <c r="F33" s="6">
        <v>0.38670724526838984</v>
      </c>
      <c r="G33" s="48">
        <v>0</v>
      </c>
      <c r="H33" s="22">
        <v>0</v>
      </c>
      <c r="I33" s="22">
        <v>1</v>
      </c>
      <c r="J33" s="109">
        <v>0</v>
      </c>
      <c r="K33" s="64" t="s">
        <v>22</v>
      </c>
      <c r="L33" s="66">
        <v>0</v>
      </c>
      <c r="M33" s="8">
        <v>1</v>
      </c>
      <c r="N33" s="8">
        <v>10</v>
      </c>
      <c r="O33" s="8">
        <v>19</v>
      </c>
      <c r="P33" s="9">
        <v>0.61290322580645162</v>
      </c>
      <c r="Q33" s="9">
        <v>1</v>
      </c>
      <c r="R33" s="131">
        <v>0.57096774193548383</v>
      </c>
      <c r="S33" s="100">
        <v>0.14954249354306662</v>
      </c>
      <c r="U33" s="79">
        <v>0.41476991631561799</v>
      </c>
      <c r="V33" s="51" t="s">
        <v>9</v>
      </c>
      <c r="W33" s="6">
        <v>0</v>
      </c>
      <c r="X33" s="91" t="s">
        <v>9</v>
      </c>
      <c r="Y33" s="6">
        <v>0.3</v>
      </c>
      <c r="Z33" s="48">
        <v>0</v>
      </c>
      <c r="AA33" s="22">
        <v>0</v>
      </c>
      <c r="AB33" s="22">
        <v>1</v>
      </c>
      <c r="AC33" s="109">
        <v>0</v>
      </c>
      <c r="AD33" s="64" t="s">
        <v>22</v>
      </c>
      <c r="AE33" s="66">
        <v>0</v>
      </c>
      <c r="AF33" s="8">
        <v>1</v>
      </c>
      <c r="AG33" s="8">
        <v>10</v>
      </c>
      <c r="AH33" s="8">
        <v>19</v>
      </c>
      <c r="AI33" s="9">
        <v>0.61290322580645162</v>
      </c>
      <c r="AJ33" s="9">
        <v>1</v>
      </c>
      <c r="AK33" s="131">
        <v>0.58387096774193548</v>
      </c>
      <c r="AL33" s="100">
        <v>0.09</v>
      </c>
    </row>
    <row r="34" spans="2:38" x14ac:dyDescent="0.25">
      <c r="B34" s="79">
        <v>4.8776609169832508E-2</v>
      </c>
      <c r="C34" s="51" t="s">
        <v>9</v>
      </c>
      <c r="D34" s="6">
        <v>0</v>
      </c>
      <c r="E34" s="91" t="s">
        <v>9</v>
      </c>
      <c r="F34" s="6">
        <v>0.3</v>
      </c>
      <c r="G34" s="48">
        <v>0</v>
      </c>
      <c r="H34" s="22">
        <v>0</v>
      </c>
      <c r="I34" s="22">
        <v>1</v>
      </c>
      <c r="J34" s="109">
        <v>0</v>
      </c>
      <c r="K34" s="64" t="s">
        <v>22</v>
      </c>
      <c r="L34" s="66">
        <v>0</v>
      </c>
      <c r="M34" s="8">
        <v>1</v>
      </c>
      <c r="N34" s="8">
        <v>10</v>
      </c>
      <c r="O34" s="8">
        <v>20</v>
      </c>
      <c r="P34" s="9">
        <v>0.64516129032258063</v>
      </c>
      <c r="Q34" s="9">
        <v>1</v>
      </c>
      <c r="R34" s="131">
        <v>0.60322580645161283</v>
      </c>
      <c r="S34" s="100">
        <v>0.09</v>
      </c>
      <c r="U34" s="79">
        <v>0.49045766574079752</v>
      </c>
      <c r="V34" s="51" t="s">
        <v>9</v>
      </c>
      <c r="W34" s="6">
        <v>0</v>
      </c>
      <c r="X34" s="91" t="s">
        <v>9</v>
      </c>
      <c r="Y34" s="6">
        <v>0.3</v>
      </c>
      <c r="Z34" s="48">
        <v>0</v>
      </c>
      <c r="AA34" s="22">
        <v>0</v>
      </c>
      <c r="AB34" s="22">
        <v>1</v>
      </c>
      <c r="AC34" s="109">
        <v>0</v>
      </c>
      <c r="AD34" s="64" t="s">
        <v>22</v>
      </c>
      <c r="AE34" s="66">
        <v>0</v>
      </c>
      <c r="AF34" s="8">
        <v>1</v>
      </c>
      <c r="AG34" s="8">
        <v>10</v>
      </c>
      <c r="AH34" s="8">
        <v>20</v>
      </c>
      <c r="AI34" s="9">
        <v>0.64516129032258063</v>
      </c>
      <c r="AJ34" s="9">
        <v>1</v>
      </c>
      <c r="AK34" s="131">
        <v>0.61612903225806448</v>
      </c>
      <c r="AL34" s="100">
        <v>0.09</v>
      </c>
    </row>
    <row r="35" spans="2:38" x14ac:dyDescent="0.25">
      <c r="B35" s="79">
        <v>0.1627455876308167</v>
      </c>
      <c r="C35" s="51" t="s">
        <v>9</v>
      </c>
      <c r="D35" s="6">
        <v>0</v>
      </c>
      <c r="E35" s="91" t="s">
        <v>9</v>
      </c>
      <c r="F35" s="6">
        <v>0.3</v>
      </c>
      <c r="G35" s="48">
        <v>0</v>
      </c>
      <c r="H35" s="22">
        <v>0</v>
      </c>
      <c r="I35" s="22">
        <v>1</v>
      </c>
      <c r="J35" s="109">
        <v>0</v>
      </c>
      <c r="K35" s="64" t="s">
        <v>22</v>
      </c>
      <c r="L35" s="66">
        <v>0</v>
      </c>
      <c r="M35" s="8">
        <v>1</v>
      </c>
      <c r="N35" s="8">
        <v>10</v>
      </c>
      <c r="O35" s="8">
        <v>21</v>
      </c>
      <c r="P35" s="9">
        <v>0.67741935483870963</v>
      </c>
      <c r="Q35" s="9">
        <v>1</v>
      </c>
      <c r="R35" s="131">
        <v>0.63548387096774184</v>
      </c>
      <c r="S35" s="100">
        <v>0.09</v>
      </c>
      <c r="U35" s="79">
        <v>0.51432753617404225</v>
      </c>
      <c r="V35" s="51" t="s">
        <v>9</v>
      </c>
      <c r="W35" s="6">
        <v>0</v>
      </c>
      <c r="X35" s="91" t="s">
        <v>9</v>
      </c>
      <c r="Y35" s="6">
        <v>0.3</v>
      </c>
      <c r="Z35" s="48">
        <v>0</v>
      </c>
      <c r="AA35" s="22">
        <v>0</v>
      </c>
      <c r="AB35" s="22">
        <v>1</v>
      </c>
      <c r="AC35" s="109">
        <v>0</v>
      </c>
      <c r="AD35" s="64" t="s">
        <v>22</v>
      </c>
      <c r="AE35" s="66">
        <v>0</v>
      </c>
      <c r="AF35" s="8">
        <v>1</v>
      </c>
      <c r="AG35" s="8">
        <v>10</v>
      </c>
      <c r="AH35" s="8">
        <v>21</v>
      </c>
      <c r="AI35" s="9">
        <v>0.67741935483870963</v>
      </c>
      <c r="AJ35" s="9">
        <v>1</v>
      </c>
      <c r="AK35" s="131">
        <v>0.64838709677419348</v>
      </c>
      <c r="AL35" s="100">
        <v>0.09</v>
      </c>
    </row>
    <row r="36" spans="2:38" x14ac:dyDescent="0.25">
      <c r="B36" s="79">
        <v>0.36855116156745715</v>
      </c>
      <c r="C36" s="51" t="s">
        <v>9</v>
      </c>
      <c r="D36" s="6">
        <v>0</v>
      </c>
      <c r="E36" s="91" t="s">
        <v>9</v>
      </c>
      <c r="F36" s="6">
        <v>0.3</v>
      </c>
      <c r="G36" s="48">
        <v>0</v>
      </c>
      <c r="H36" s="22">
        <v>0</v>
      </c>
      <c r="I36" s="22">
        <v>1</v>
      </c>
      <c r="J36" s="109">
        <v>0</v>
      </c>
      <c r="K36" s="64" t="s">
        <v>22</v>
      </c>
      <c r="L36" s="66">
        <v>0</v>
      </c>
      <c r="M36" s="8">
        <v>1</v>
      </c>
      <c r="N36" s="8">
        <v>10</v>
      </c>
      <c r="O36" s="8">
        <v>22</v>
      </c>
      <c r="P36" s="9">
        <v>0.70967741935483875</v>
      </c>
      <c r="Q36" s="9">
        <v>1</v>
      </c>
      <c r="R36" s="131">
        <v>0.66774193548387095</v>
      </c>
      <c r="S36" s="100">
        <v>0.09</v>
      </c>
      <c r="U36" s="79">
        <v>0.55073255831894408</v>
      </c>
      <c r="V36" s="51" t="s">
        <v>9</v>
      </c>
      <c r="W36" s="6">
        <v>0</v>
      </c>
      <c r="X36" s="91" t="s">
        <v>9</v>
      </c>
      <c r="Y36" s="6">
        <v>0.3</v>
      </c>
      <c r="Z36" s="48">
        <v>0</v>
      </c>
      <c r="AA36" s="22">
        <v>0</v>
      </c>
      <c r="AB36" s="22">
        <v>1</v>
      </c>
      <c r="AC36" s="109">
        <v>0</v>
      </c>
      <c r="AD36" s="64" t="s">
        <v>22</v>
      </c>
      <c r="AE36" s="66">
        <v>0</v>
      </c>
      <c r="AF36" s="8">
        <v>1</v>
      </c>
      <c r="AG36" s="8">
        <v>10</v>
      </c>
      <c r="AH36" s="8">
        <v>22</v>
      </c>
      <c r="AI36" s="9">
        <v>0.70967741935483875</v>
      </c>
      <c r="AJ36" s="9">
        <v>1</v>
      </c>
      <c r="AK36" s="131">
        <v>0.6806451612903226</v>
      </c>
      <c r="AL36" s="100">
        <v>0.09</v>
      </c>
    </row>
    <row r="37" spans="2:38" x14ac:dyDescent="0.25">
      <c r="B37" s="79">
        <v>0.41476991631561799</v>
      </c>
      <c r="C37" s="51" t="s">
        <v>9</v>
      </c>
      <c r="D37" s="6">
        <v>0</v>
      </c>
      <c r="E37" s="91" t="s">
        <v>9</v>
      </c>
      <c r="F37" s="6">
        <v>0.3</v>
      </c>
      <c r="G37" s="48">
        <v>0</v>
      </c>
      <c r="H37" s="22">
        <v>0</v>
      </c>
      <c r="I37" s="22">
        <v>1</v>
      </c>
      <c r="J37" s="109">
        <v>0</v>
      </c>
      <c r="K37" s="64" t="s">
        <v>22</v>
      </c>
      <c r="L37" s="66">
        <v>0</v>
      </c>
      <c r="M37" s="8">
        <v>1</v>
      </c>
      <c r="N37" s="8">
        <v>10</v>
      </c>
      <c r="O37" s="8">
        <v>23</v>
      </c>
      <c r="P37" s="9">
        <v>0.74193548387096775</v>
      </c>
      <c r="Q37" s="9">
        <v>1</v>
      </c>
      <c r="R37" s="131">
        <v>0.7</v>
      </c>
      <c r="S37" s="100">
        <v>0.09</v>
      </c>
      <c r="U37" s="79">
        <v>0.57218876567544952</v>
      </c>
      <c r="V37" s="51" t="s">
        <v>9</v>
      </c>
      <c r="W37" s="6">
        <v>0</v>
      </c>
      <c r="X37" s="91" t="s">
        <v>9</v>
      </c>
      <c r="Y37" s="6">
        <v>0.3</v>
      </c>
      <c r="Z37" s="48">
        <v>0</v>
      </c>
      <c r="AA37" s="22">
        <v>0</v>
      </c>
      <c r="AB37" s="22">
        <v>1</v>
      </c>
      <c r="AC37" s="109">
        <v>0</v>
      </c>
      <c r="AD37" s="64" t="s">
        <v>22</v>
      </c>
      <c r="AE37" s="66">
        <v>0</v>
      </c>
      <c r="AF37" s="8">
        <v>1</v>
      </c>
      <c r="AG37" s="8">
        <v>10</v>
      </c>
      <c r="AH37" s="8">
        <v>23</v>
      </c>
      <c r="AI37" s="9">
        <v>0.74193548387096775</v>
      </c>
      <c r="AJ37" s="9">
        <v>1</v>
      </c>
      <c r="AK37" s="131">
        <v>0.7129032258064516</v>
      </c>
      <c r="AL37" s="100">
        <v>0.09</v>
      </c>
    </row>
    <row r="38" spans="2:38" x14ac:dyDescent="0.25">
      <c r="B38" s="79">
        <v>0.69048125281829098</v>
      </c>
      <c r="C38" s="51" t="s">
        <v>9</v>
      </c>
      <c r="D38" s="6">
        <v>0</v>
      </c>
      <c r="E38" s="91" t="s">
        <v>9</v>
      </c>
      <c r="F38" s="6">
        <v>0.3</v>
      </c>
      <c r="G38" s="48">
        <v>0</v>
      </c>
      <c r="H38" s="22">
        <v>0</v>
      </c>
      <c r="I38" s="22">
        <v>1</v>
      </c>
      <c r="J38" s="109">
        <v>0</v>
      </c>
      <c r="K38" s="64" t="s">
        <v>22</v>
      </c>
      <c r="L38" s="66">
        <v>0</v>
      </c>
      <c r="M38" s="8">
        <v>1</v>
      </c>
      <c r="N38" s="8">
        <v>10</v>
      </c>
      <c r="O38" s="8">
        <v>24</v>
      </c>
      <c r="P38" s="9">
        <v>0.77419354838709675</v>
      </c>
      <c r="Q38" s="9">
        <v>1</v>
      </c>
      <c r="R38" s="131">
        <v>0.73225806451612896</v>
      </c>
      <c r="S38" s="100">
        <v>0.09</v>
      </c>
      <c r="U38" s="79">
        <v>0.60795433644447572</v>
      </c>
      <c r="V38" s="51" t="s">
        <v>9</v>
      </c>
      <c r="W38" s="6">
        <v>0</v>
      </c>
      <c r="X38" s="91" t="s">
        <v>9</v>
      </c>
      <c r="Y38" s="6">
        <v>0.3</v>
      </c>
      <c r="Z38" s="48">
        <v>0</v>
      </c>
      <c r="AA38" s="22">
        <v>0</v>
      </c>
      <c r="AB38" s="22">
        <v>1</v>
      </c>
      <c r="AC38" s="109">
        <v>0</v>
      </c>
      <c r="AD38" s="64" t="s">
        <v>22</v>
      </c>
      <c r="AE38" s="66">
        <v>0</v>
      </c>
      <c r="AF38" s="8">
        <v>1</v>
      </c>
      <c r="AG38" s="8">
        <v>10</v>
      </c>
      <c r="AH38" s="8">
        <v>24</v>
      </c>
      <c r="AI38" s="9">
        <v>0.77419354838709675</v>
      </c>
      <c r="AJ38" s="9">
        <v>1</v>
      </c>
      <c r="AK38" s="131">
        <v>0.74516129032258061</v>
      </c>
      <c r="AL38" s="100">
        <v>0.09</v>
      </c>
    </row>
    <row r="39" spans="2:38" x14ac:dyDescent="0.25">
      <c r="B39" s="79">
        <v>0.8608919366916602</v>
      </c>
      <c r="C39" s="51" t="s">
        <v>9</v>
      </c>
      <c r="D39" s="6">
        <v>0</v>
      </c>
      <c r="E39" s="91" t="s">
        <v>9</v>
      </c>
      <c r="F39" s="6">
        <v>0.3</v>
      </c>
      <c r="G39" s="48">
        <v>0</v>
      </c>
      <c r="H39" s="22">
        <v>0</v>
      </c>
      <c r="I39" s="22">
        <v>1</v>
      </c>
      <c r="J39" s="109">
        <v>0</v>
      </c>
      <c r="K39" s="64" t="s">
        <v>22</v>
      </c>
      <c r="L39" s="66">
        <v>0</v>
      </c>
      <c r="M39" s="8">
        <v>1</v>
      </c>
      <c r="N39" s="8">
        <v>10</v>
      </c>
      <c r="O39" s="8">
        <v>25</v>
      </c>
      <c r="P39" s="9">
        <v>0.80645161290322576</v>
      </c>
      <c r="Q39" s="9">
        <v>1</v>
      </c>
      <c r="R39" s="131">
        <v>0.76451612903225796</v>
      </c>
      <c r="S39" s="100">
        <v>0.09</v>
      </c>
      <c r="U39" s="79">
        <v>0.70570668994207519</v>
      </c>
      <c r="V39" s="51" t="s">
        <v>9</v>
      </c>
      <c r="W39" s="6">
        <v>0</v>
      </c>
      <c r="X39" s="91" t="s">
        <v>9</v>
      </c>
      <c r="Y39" s="6">
        <v>0.3</v>
      </c>
      <c r="Z39" s="48">
        <v>0</v>
      </c>
      <c r="AA39" s="22">
        <v>0</v>
      </c>
      <c r="AB39" s="22">
        <v>1</v>
      </c>
      <c r="AC39" s="109">
        <v>0</v>
      </c>
      <c r="AD39" s="64" t="s">
        <v>22</v>
      </c>
      <c r="AE39" s="66">
        <v>0</v>
      </c>
      <c r="AF39" s="8">
        <v>1</v>
      </c>
      <c r="AG39" s="8">
        <v>10</v>
      </c>
      <c r="AH39" s="8">
        <v>25</v>
      </c>
      <c r="AI39" s="9">
        <v>0.80645161290322576</v>
      </c>
      <c r="AJ39" s="9">
        <v>1</v>
      </c>
      <c r="AK39" s="131">
        <v>0.77741935483870961</v>
      </c>
      <c r="AL39" s="100">
        <v>0.09</v>
      </c>
    </row>
    <row r="40" spans="2:38" x14ac:dyDescent="0.25">
      <c r="B40" s="79">
        <v>0.87906415703137397</v>
      </c>
      <c r="C40" s="51" t="s">
        <v>9</v>
      </c>
      <c r="D40" s="6">
        <v>0</v>
      </c>
      <c r="E40" s="91" t="s">
        <v>9</v>
      </c>
      <c r="F40" s="6">
        <v>0.3</v>
      </c>
      <c r="G40" s="48">
        <v>0</v>
      </c>
      <c r="H40" s="22">
        <v>0</v>
      </c>
      <c r="I40" s="22">
        <v>1</v>
      </c>
      <c r="J40" s="109">
        <v>0</v>
      </c>
      <c r="K40" s="64" t="s">
        <v>22</v>
      </c>
      <c r="L40" s="66">
        <v>0</v>
      </c>
      <c r="M40" s="8">
        <v>1</v>
      </c>
      <c r="N40" s="8">
        <v>10</v>
      </c>
      <c r="O40" s="8">
        <v>26</v>
      </c>
      <c r="P40" s="9">
        <v>0.83870967741935487</v>
      </c>
      <c r="Q40" s="9">
        <v>1</v>
      </c>
      <c r="R40" s="131">
        <v>0.79677419354838708</v>
      </c>
      <c r="S40" s="100">
        <v>0.09</v>
      </c>
      <c r="U40" s="79">
        <v>0.70573337997915353</v>
      </c>
      <c r="V40" s="51" t="s">
        <v>9</v>
      </c>
      <c r="W40" s="6">
        <v>0</v>
      </c>
      <c r="X40" s="91" t="s">
        <v>9</v>
      </c>
      <c r="Y40" s="6">
        <v>0.3</v>
      </c>
      <c r="Z40" s="48">
        <v>0</v>
      </c>
      <c r="AA40" s="22">
        <v>0</v>
      </c>
      <c r="AB40" s="22">
        <v>1</v>
      </c>
      <c r="AC40" s="109">
        <v>0</v>
      </c>
      <c r="AD40" s="64" t="s">
        <v>22</v>
      </c>
      <c r="AE40" s="66">
        <v>0</v>
      </c>
      <c r="AF40" s="8">
        <v>1</v>
      </c>
      <c r="AG40" s="8">
        <v>10</v>
      </c>
      <c r="AH40" s="8">
        <v>26</v>
      </c>
      <c r="AI40" s="9">
        <v>0.83870967741935487</v>
      </c>
      <c r="AJ40" s="9">
        <v>1</v>
      </c>
      <c r="AK40" s="131">
        <v>0.80967741935483872</v>
      </c>
      <c r="AL40" s="100">
        <v>0.09</v>
      </c>
    </row>
    <row r="41" spans="2:38" x14ac:dyDescent="0.25">
      <c r="B41" s="79">
        <v>0.51432753617404225</v>
      </c>
      <c r="C41" s="51" t="s">
        <v>9</v>
      </c>
      <c r="D41" s="6">
        <v>0</v>
      </c>
      <c r="E41" s="91" t="s">
        <v>9</v>
      </c>
      <c r="F41" s="6">
        <v>0.28712277959730725</v>
      </c>
      <c r="G41" s="48">
        <v>0</v>
      </c>
      <c r="H41" s="22">
        <v>0</v>
      </c>
      <c r="I41" s="22">
        <v>1</v>
      </c>
      <c r="J41" s="109">
        <v>0</v>
      </c>
      <c r="K41" s="64" t="s">
        <v>22</v>
      </c>
      <c r="L41" s="66">
        <v>0</v>
      </c>
      <c r="M41" s="8">
        <v>1</v>
      </c>
      <c r="N41" s="8">
        <v>10</v>
      </c>
      <c r="O41" s="8">
        <v>27</v>
      </c>
      <c r="P41" s="9">
        <v>0.87096774193548387</v>
      </c>
      <c r="Q41" s="9">
        <v>1</v>
      </c>
      <c r="R41" s="131">
        <v>0.82903225806451608</v>
      </c>
      <c r="S41" s="100">
        <v>8.2439490563683882E-2</v>
      </c>
      <c r="U41" s="79">
        <v>0.8608919366916602</v>
      </c>
      <c r="V41" s="51" t="s">
        <v>9</v>
      </c>
      <c r="W41" s="6">
        <v>0</v>
      </c>
      <c r="X41" s="91" t="s">
        <v>9</v>
      </c>
      <c r="Y41" s="6">
        <v>0.3</v>
      </c>
      <c r="Z41" s="48">
        <v>0</v>
      </c>
      <c r="AA41" s="22">
        <v>0</v>
      </c>
      <c r="AB41" s="22">
        <v>1</v>
      </c>
      <c r="AC41" s="109">
        <v>0</v>
      </c>
      <c r="AD41" s="64" t="s">
        <v>22</v>
      </c>
      <c r="AE41" s="66">
        <v>0</v>
      </c>
      <c r="AF41" s="8">
        <v>1</v>
      </c>
      <c r="AG41" s="8">
        <v>10</v>
      </c>
      <c r="AH41" s="8">
        <v>27</v>
      </c>
      <c r="AI41" s="9">
        <v>0.87096774193548387</v>
      </c>
      <c r="AJ41" s="9">
        <v>1</v>
      </c>
      <c r="AK41" s="131">
        <v>0.84193548387096773</v>
      </c>
      <c r="AL41" s="100">
        <v>0.09</v>
      </c>
    </row>
    <row r="42" spans="2:38" x14ac:dyDescent="0.25">
      <c r="B42" s="79">
        <v>0.11103291971865292</v>
      </c>
      <c r="C42" s="51" t="s">
        <v>9</v>
      </c>
      <c r="D42" s="6">
        <v>0</v>
      </c>
      <c r="E42" s="91" t="s">
        <v>9</v>
      </c>
      <c r="F42" s="6">
        <v>0.21776836835440427</v>
      </c>
      <c r="G42" s="48">
        <v>0</v>
      </c>
      <c r="H42" s="22">
        <v>0</v>
      </c>
      <c r="I42" s="22">
        <v>1</v>
      </c>
      <c r="J42" s="109">
        <v>0</v>
      </c>
      <c r="K42" s="64" t="s">
        <v>22</v>
      </c>
      <c r="L42" s="66">
        <v>0</v>
      </c>
      <c r="M42" s="8">
        <v>1</v>
      </c>
      <c r="N42" s="8">
        <v>10</v>
      </c>
      <c r="O42" s="8">
        <v>28</v>
      </c>
      <c r="P42" s="9">
        <v>0.90322580645161288</v>
      </c>
      <c r="Q42" s="9">
        <v>1</v>
      </c>
      <c r="R42" s="131">
        <v>0.86129032258064508</v>
      </c>
      <c r="S42" s="100">
        <v>4.7423062255739508E-2</v>
      </c>
      <c r="U42" s="79">
        <v>0.11103291971865292</v>
      </c>
      <c r="V42" s="51" t="s">
        <v>9</v>
      </c>
      <c r="W42" s="6">
        <v>0</v>
      </c>
      <c r="X42" s="91" t="s">
        <v>9</v>
      </c>
      <c r="Y42" s="6">
        <v>0.2</v>
      </c>
      <c r="Z42" s="48">
        <v>0</v>
      </c>
      <c r="AA42" s="22">
        <v>0</v>
      </c>
      <c r="AB42" s="22">
        <v>1</v>
      </c>
      <c r="AC42" s="109">
        <v>0</v>
      </c>
      <c r="AD42" s="64" t="s">
        <v>22</v>
      </c>
      <c r="AE42" s="66">
        <v>0</v>
      </c>
      <c r="AF42" s="8">
        <v>1</v>
      </c>
      <c r="AG42" s="8">
        <v>10</v>
      </c>
      <c r="AH42" s="8">
        <v>28</v>
      </c>
      <c r="AI42" s="9">
        <v>0.90322580645161288</v>
      </c>
      <c r="AJ42" s="9">
        <v>1</v>
      </c>
      <c r="AK42" s="131">
        <v>0.87419354838709673</v>
      </c>
      <c r="AL42" s="100">
        <v>4.0000000000000008E-2</v>
      </c>
    </row>
    <row r="43" spans="2:38" x14ac:dyDescent="0.25">
      <c r="B43" s="79">
        <v>7.4829900077415967E-2</v>
      </c>
      <c r="C43" s="51" t="s">
        <v>9</v>
      </c>
      <c r="D43" s="6">
        <v>0</v>
      </c>
      <c r="E43" s="91" t="s">
        <v>9</v>
      </c>
      <c r="F43" s="6">
        <v>0.2</v>
      </c>
      <c r="G43" s="48">
        <v>0</v>
      </c>
      <c r="H43" s="22">
        <v>0</v>
      </c>
      <c r="I43" s="22">
        <v>1</v>
      </c>
      <c r="J43" s="109">
        <v>0</v>
      </c>
      <c r="K43" s="64" t="s">
        <v>22</v>
      </c>
      <c r="L43" s="66">
        <v>0</v>
      </c>
      <c r="M43" s="8">
        <v>1</v>
      </c>
      <c r="N43" s="8">
        <v>10</v>
      </c>
      <c r="O43" s="8">
        <v>29</v>
      </c>
      <c r="P43" s="9">
        <v>0.93548387096774188</v>
      </c>
      <c r="Q43" s="9">
        <v>1</v>
      </c>
      <c r="R43" s="131">
        <v>0.89354838709677409</v>
      </c>
      <c r="S43" s="100">
        <v>4.0000000000000008E-2</v>
      </c>
      <c r="U43" s="79">
        <v>0.28766154893855478</v>
      </c>
      <c r="V43" s="51" t="s">
        <v>9</v>
      </c>
      <c r="W43" s="6">
        <v>0</v>
      </c>
      <c r="X43" s="91" t="s">
        <v>9</v>
      </c>
      <c r="Y43" s="6">
        <v>0.2</v>
      </c>
      <c r="Z43" s="48">
        <v>0</v>
      </c>
      <c r="AA43" s="22">
        <v>0</v>
      </c>
      <c r="AB43" s="22">
        <v>1</v>
      </c>
      <c r="AC43" s="109">
        <v>0</v>
      </c>
      <c r="AD43" s="64" t="s">
        <v>22</v>
      </c>
      <c r="AE43" s="66">
        <v>0</v>
      </c>
      <c r="AF43" s="8">
        <v>1</v>
      </c>
      <c r="AG43" s="8">
        <v>10</v>
      </c>
      <c r="AH43" s="8">
        <v>29</v>
      </c>
      <c r="AI43" s="9">
        <v>0.93548387096774188</v>
      </c>
      <c r="AJ43" s="9">
        <v>1</v>
      </c>
      <c r="AK43" s="131">
        <v>0.90645161290322573</v>
      </c>
      <c r="AL43" s="100">
        <v>4.0000000000000008E-2</v>
      </c>
    </row>
    <row r="44" spans="2:38" x14ac:dyDescent="0.25">
      <c r="B44" s="79">
        <v>0.55073255831894408</v>
      </c>
      <c r="C44" s="51" t="s">
        <v>9</v>
      </c>
      <c r="D44" s="6">
        <v>0</v>
      </c>
      <c r="E44" s="91" t="s">
        <v>9</v>
      </c>
      <c r="F44" s="6">
        <v>0.2</v>
      </c>
      <c r="G44" s="48">
        <v>0</v>
      </c>
      <c r="H44" s="22">
        <v>0</v>
      </c>
      <c r="I44" s="22">
        <v>1</v>
      </c>
      <c r="J44" s="109">
        <v>0</v>
      </c>
      <c r="K44" s="64" t="s">
        <v>22</v>
      </c>
      <c r="L44" s="66">
        <v>0</v>
      </c>
      <c r="M44" s="8">
        <v>1</v>
      </c>
      <c r="N44" s="8">
        <v>10</v>
      </c>
      <c r="O44" s="8">
        <v>30</v>
      </c>
      <c r="P44" s="9">
        <v>0.967741935483871</v>
      </c>
      <c r="Q44" s="9">
        <v>1</v>
      </c>
      <c r="R44" s="131">
        <v>0.9258064516129032</v>
      </c>
      <c r="S44" s="100">
        <v>4.0000000000000008E-2</v>
      </c>
      <c r="U44" s="79">
        <v>0.37198603002109465</v>
      </c>
      <c r="V44" s="51" t="s">
        <v>9</v>
      </c>
      <c r="W44" s="6">
        <v>0</v>
      </c>
      <c r="X44" s="91" t="s">
        <v>9</v>
      </c>
      <c r="Y44" s="6">
        <v>0.2</v>
      </c>
      <c r="Z44" s="48">
        <v>0</v>
      </c>
      <c r="AA44" s="22">
        <v>0</v>
      </c>
      <c r="AB44" s="22">
        <v>1</v>
      </c>
      <c r="AC44" s="109">
        <v>0</v>
      </c>
      <c r="AD44" s="64" t="s">
        <v>22</v>
      </c>
      <c r="AE44" s="66">
        <v>0</v>
      </c>
      <c r="AF44" s="8">
        <v>1</v>
      </c>
      <c r="AG44" s="8">
        <v>10</v>
      </c>
      <c r="AH44" s="8">
        <v>30</v>
      </c>
      <c r="AI44" s="9">
        <v>0.967741935483871</v>
      </c>
      <c r="AJ44" s="9">
        <v>1</v>
      </c>
      <c r="AK44" s="131">
        <v>0.93870967741935485</v>
      </c>
      <c r="AL44" s="100">
        <v>4.0000000000000008E-2</v>
      </c>
    </row>
    <row r="45" spans="2:38" ht="15.75" thickBot="1" x14ac:dyDescent="0.3">
      <c r="B45" s="80">
        <v>4.845574383750928E-2</v>
      </c>
      <c r="C45" s="81" t="s">
        <v>9</v>
      </c>
      <c r="D45" s="7">
        <v>0</v>
      </c>
      <c r="E45" s="92" t="s">
        <v>9</v>
      </c>
      <c r="F45" s="7">
        <v>0.11054647857661981</v>
      </c>
      <c r="G45" s="36">
        <v>0</v>
      </c>
      <c r="H45" s="37">
        <v>0</v>
      </c>
      <c r="I45" s="37">
        <v>1</v>
      </c>
      <c r="J45" s="38">
        <v>0</v>
      </c>
      <c r="K45" s="65" t="s">
        <v>22</v>
      </c>
      <c r="L45" s="35">
        <v>0</v>
      </c>
      <c r="M45" s="33">
        <v>1</v>
      </c>
      <c r="N45" s="33">
        <v>10</v>
      </c>
      <c r="O45" s="33">
        <v>31</v>
      </c>
      <c r="P45" s="34">
        <v>1</v>
      </c>
      <c r="Q45" s="34">
        <v>1</v>
      </c>
      <c r="R45" s="132">
        <v>0.95806451612903221</v>
      </c>
      <c r="S45" s="101">
        <v>1.2220523925691062E-2</v>
      </c>
      <c r="U45" s="80">
        <v>0.23684219060958744</v>
      </c>
      <c r="V45" s="81" t="s">
        <v>9</v>
      </c>
      <c r="W45" s="7">
        <v>0</v>
      </c>
      <c r="X45" s="92" t="s">
        <v>9</v>
      </c>
      <c r="Y45" s="7">
        <v>0.1</v>
      </c>
      <c r="Z45" s="36">
        <v>0</v>
      </c>
      <c r="AA45" s="37">
        <v>0</v>
      </c>
      <c r="AB45" s="37">
        <v>1</v>
      </c>
      <c r="AC45" s="38">
        <v>0</v>
      </c>
      <c r="AD45" s="65" t="s">
        <v>22</v>
      </c>
      <c r="AE45" s="35">
        <v>0</v>
      </c>
      <c r="AF45" s="33">
        <v>1</v>
      </c>
      <c r="AG45" s="33">
        <v>10</v>
      </c>
      <c r="AH45" s="33">
        <v>31</v>
      </c>
      <c r="AI45" s="34">
        <v>1</v>
      </c>
      <c r="AJ45" s="34">
        <v>1</v>
      </c>
      <c r="AK45" s="132">
        <v>0.97096774193548385</v>
      </c>
      <c r="AL45" s="101">
        <v>1.0000000000000002E-2</v>
      </c>
    </row>
    <row r="46" spans="2:38" ht="15.75" thickBot="1" x14ac:dyDescent="0.3">
      <c r="E46" s="2"/>
      <c r="F46" s="2"/>
      <c r="G46" s="3"/>
      <c r="H46" s="3"/>
      <c r="I46" s="3"/>
      <c r="J46" s="3"/>
      <c r="K46" s="53"/>
      <c r="X46" s="2"/>
      <c r="Y46" s="2"/>
      <c r="Z46" s="3"/>
      <c r="AA46" s="3"/>
      <c r="AB46" s="3"/>
      <c r="AC46" s="3"/>
      <c r="AD46" s="53"/>
    </row>
    <row r="47" spans="2:38" ht="15.75" thickBot="1" x14ac:dyDescent="0.3">
      <c r="E47" s="2"/>
      <c r="F47" s="2"/>
      <c r="G47" s="39" t="s">
        <v>0</v>
      </c>
      <c r="H47" s="27" t="s">
        <v>1</v>
      </c>
      <c r="I47" s="27" t="s">
        <v>12</v>
      </c>
      <c r="J47" s="40" t="s">
        <v>15</v>
      </c>
      <c r="K47" s="59" t="s">
        <v>22</v>
      </c>
      <c r="P47" s="3"/>
      <c r="R47" s="98" t="s">
        <v>26</v>
      </c>
      <c r="S47" s="70" t="s">
        <v>27</v>
      </c>
      <c r="X47" s="2"/>
      <c r="Y47" s="2"/>
      <c r="Z47" s="39" t="s">
        <v>0</v>
      </c>
      <c r="AA47" s="27" t="s">
        <v>1</v>
      </c>
      <c r="AB47" s="27" t="s">
        <v>12</v>
      </c>
      <c r="AC47" s="40" t="s">
        <v>15</v>
      </c>
      <c r="AD47" s="59" t="s">
        <v>22</v>
      </c>
      <c r="AI47" s="3"/>
      <c r="AK47" s="98" t="s">
        <v>26</v>
      </c>
      <c r="AL47" s="70" t="s">
        <v>27</v>
      </c>
    </row>
    <row r="48" spans="2:38" ht="15.75" thickBot="1" x14ac:dyDescent="0.3">
      <c r="E48" s="2"/>
      <c r="F48" s="2"/>
      <c r="G48" s="36">
        <v>10</v>
      </c>
      <c r="H48" s="36">
        <v>6</v>
      </c>
      <c r="I48" s="36">
        <v>25</v>
      </c>
      <c r="J48" s="36">
        <v>0</v>
      </c>
      <c r="K48" s="55" t="s">
        <v>22</v>
      </c>
      <c r="P48" s="3"/>
      <c r="R48" s="96">
        <v>0.95806451612903221</v>
      </c>
      <c r="S48" s="95">
        <v>0.38372287198888322</v>
      </c>
      <c r="X48" s="2"/>
      <c r="Y48" s="2"/>
      <c r="Z48" s="36">
        <v>9</v>
      </c>
      <c r="AA48" s="36">
        <v>2</v>
      </c>
      <c r="AB48" s="36">
        <v>29</v>
      </c>
      <c r="AC48" s="36">
        <v>1</v>
      </c>
      <c r="AD48" s="55" t="s">
        <v>22</v>
      </c>
      <c r="AI48" s="3"/>
      <c r="AK48" s="94">
        <v>0.97096774193548385</v>
      </c>
      <c r="AL48" s="97">
        <v>0.35885998356584425</v>
      </c>
    </row>
    <row r="49" spans="7:29" ht="15.75" thickBot="1" x14ac:dyDescent="0.3">
      <c r="G49" s="39" t="s">
        <v>2</v>
      </c>
      <c r="H49" s="27" t="s">
        <v>3</v>
      </c>
      <c r="I49" s="27" t="s">
        <v>16</v>
      </c>
      <c r="J49" s="40" t="s">
        <v>17</v>
      </c>
      <c r="Z49" s="39" t="s">
        <v>2</v>
      </c>
      <c r="AA49" s="27" t="s">
        <v>3</v>
      </c>
      <c r="AB49" s="27" t="s">
        <v>16</v>
      </c>
      <c r="AC49" s="40" t="s">
        <v>17</v>
      </c>
    </row>
    <row r="50" spans="7:29" ht="15.75" thickBot="1" x14ac:dyDescent="0.3">
      <c r="G50" s="41">
        <v>1</v>
      </c>
      <c r="H50" s="42">
        <v>0.19354838709677419</v>
      </c>
      <c r="I50" s="42">
        <v>0.80645161290322576</v>
      </c>
      <c r="J50" s="43">
        <v>0</v>
      </c>
      <c r="Z50" s="41">
        <v>0.9</v>
      </c>
      <c r="AA50" s="42">
        <v>6.4516129032258063E-2</v>
      </c>
      <c r="AB50" s="42">
        <v>0.93548387096774188</v>
      </c>
      <c r="AC50" s="43">
        <v>0.1</v>
      </c>
    </row>
    <row r="51" spans="7:29" ht="15.75" thickBot="1" x14ac:dyDescent="0.3">
      <c r="G51" s="39" t="s">
        <v>8</v>
      </c>
      <c r="H51" s="17"/>
      <c r="I51" s="27" t="s">
        <v>9</v>
      </c>
      <c r="Z51" s="39" t="s">
        <v>8</v>
      </c>
      <c r="AB51" s="27" t="s">
        <v>9</v>
      </c>
      <c r="AC51" s="17"/>
    </row>
    <row r="52" spans="7:29" ht="15.75" thickBot="1" x14ac:dyDescent="0.3">
      <c r="G52" s="36">
        <v>10</v>
      </c>
      <c r="H52" s="17"/>
      <c r="I52" s="37">
        <v>31</v>
      </c>
      <c r="Z52" s="36">
        <v>10</v>
      </c>
      <c r="AB52" s="37">
        <v>31</v>
      </c>
      <c r="AC52" s="17"/>
    </row>
  </sheetData>
  <mergeCells count="6">
    <mergeCell ref="L3:R3"/>
    <mergeCell ref="C4:D4"/>
    <mergeCell ref="AE3:AK3"/>
    <mergeCell ref="V4:W4"/>
    <mergeCell ref="E4:F4"/>
    <mergeCell ref="X4:Y4"/>
  </mergeCells>
  <conditionalFormatting sqref="E5">
    <cfRule type="cellIs" dxfId="68" priority="25" operator="equal">
      <formula>"CLCK"</formula>
    </cfRule>
  </conditionalFormatting>
  <conditionalFormatting sqref="E5:E45">
    <cfRule type="cellIs" dxfId="67" priority="21" operator="equal">
      <formula>"CLCK"</formula>
    </cfRule>
    <cfRule type="cellIs" dxfId="66" priority="22" operator="equal">
      <formula>"N-clck"</formula>
    </cfRule>
    <cfRule type="cellIs" dxfId="65" priority="23" operator="equal">
      <formula>"N-clck"</formula>
    </cfRule>
    <cfRule type="cellIs" dxfId="64" priority="24" operator="equal">
      <formula>"CLCK"</formula>
    </cfRule>
  </conditionalFormatting>
  <conditionalFormatting sqref="C5">
    <cfRule type="cellIs" dxfId="63" priority="20" operator="equal">
      <formula>"CLCK"</formula>
    </cfRule>
  </conditionalFormatting>
  <conditionalFormatting sqref="C5:C45">
    <cfRule type="cellIs" dxfId="62" priority="16" operator="equal">
      <formula>"CLCK"</formula>
    </cfRule>
    <cfRule type="cellIs" dxfId="61" priority="17" operator="equal">
      <formula>"N-clck"</formula>
    </cfRule>
    <cfRule type="cellIs" dxfId="60" priority="18" operator="equal">
      <formula>"N-clck"</formula>
    </cfRule>
    <cfRule type="cellIs" dxfId="59" priority="19" operator="equal">
      <formula>"CLCK"</formula>
    </cfRule>
  </conditionalFormatting>
  <conditionalFormatting sqref="X5">
    <cfRule type="cellIs" dxfId="58" priority="15" operator="equal">
      <formula>"CLCK"</formula>
    </cfRule>
  </conditionalFormatting>
  <conditionalFormatting sqref="X5:X45">
    <cfRule type="cellIs" dxfId="57" priority="11" operator="equal">
      <formula>"CLCK"</formula>
    </cfRule>
    <cfRule type="cellIs" dxfId="56" priority="12" operator="equal">
      <formula>"N-clck"</formula>
    </cfRule>
    <cfRule type="cellIs" dxfId="55" priority="13" operator="equal">
      <formula>"N-clck"</formula>
    </cfRule>
    <cfRule type="cellIs" dxfId="54" priority="14" operator="equal">
      <formula>"CLCK"</formula>
    </cfRule>
  </conditionalFormatting>
  <conditionalFormatting sqref="V5">
    <cfRule type="cellIs" dxfId="53" priority="10" operator="equal">
      <formula>"CLCK"</formula>
    </cfRule>
  </conditionalFormatting>
  <conditionalFormatting sqref="V5:V45">
    <cfRule type="cellIs" dxfId="52" priority="6" operator="equal">
      <formula>"CLCK"</formula>
    </cfRule>
    <cfRule type="cellIs" dxfId="51" priority="7" operator="equal">
      <formula>"N-clck"</formula>
    </cfRule>
    <cfRule type="cellIs" dxfId="50" priority="8" operator="equal">
      <formula>"N-clck"</formula>
    </cfRule>
    <cfRule type="cellIs" dxfId="49" priority="9" operator="equal">
      <formula>"CLCK"</formula>
    </cfRule>
  </conditionalFormatting>
  <conditionalFormatting sqref="S5:S45">
    <cfRule type="cellIs" dxfId="24" priority="4" operator="greaterThan">
      <formula>0.299</formula>
    </cfRule>
    <cfRule type="cellIs" dxfId="25" priority="3" operator="greaterThan">
      <formula>0.25</formula>
    </cfRule>
  </conditionalFormatting>
  <conditionalFormatting sqref="AL5:AL45">
    <cfRule type="cellIs" dxfId="22" priority="1" operator="greaterThan">
      <formula>0.25</formula>
    </cfRule>
    <cfRule type="cellIs" dxfId="23" priority="2" operator="greaterThan">
      <formula>0.299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examples</vt:lpstr>
      <vt:lpstr>switch 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Melli</dc:creator>
  <cp:lastModifiedBy>gm</cp:lastModifiedBy>
  <dcterms:created xsi:type="dcterms:W3CDTF">2015-07-15T05:08:14Z</dcterms:created>
  <dcterms:modified xsi:type="dcterms:W3CDTF">2015-07-19T23:58:05Z</dcterms:modified>
</cp:coreProperties>
</file>